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ARDENAS\Desktop\"/>
    </mc:Choice>
  </mc:AlternateContent>
  <bookViews>
    <workbookView xWindow="-120" yWindow="-120" windowWidth="20730" windowHeight="11040"/>
  </bookViews>
  <sheets>
    <sheet name="DATOS" sheetId="1" r:id="rId1"/>
    <sheet name="DISTRIBUTIVO" sheetId="6" state="hidden" r:id="rId2"/>
    <sheet name="IMPTO RTA" sheetId="5" state="hidden" r:id="rId3"/>
  </sheets>
  <definedNames>
    <definedName name="_xlnm._FilterDatabase" localSheetId="1" hidden="1">DISTRIBUTIVO!$D$1:$L$1153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1" l="1"/>
  <c r="K33" i="1" l="1"/>
  <c r="L33" i="1" s="1"/>
  <c r="B18" i="1"/>
  <c r="X1199" i="5"/>
  <c r="X1198" i="5"/>
  <c r="X1197" i="5"/>
  <c r="X1196" i="5"/>
  <c r="X1195" i="5"/>
  <c r="X1194" i="5"/>
  <c r="X1193" i="5"/>
  <c r="X1192" i="5"/>
  <c r="X1191" i="5"/>
  <c r="X1190" i="5"/>
  <c r="X1189" i="5"/>
  <c r="X1188" i="5"/>
  <c r="X1187" i="5"/>
  <c r="X1186" i="5"/>
  <c r="X1185" i="5"/>
  <c r="X1184" i="5"/>
  <c r="X1183" i="5"/>
  <c r="X1182" i="5"/>
  <c r="X1181" i="5"/>
  <c r="X1180" i="5"/>
  <c r="X1179" i="5"/>
  <c r="X1178" i="5"/>
  <c r="X1177" i="5"/>
  <c r="X1176" i="5"/>
  <c r="X1175" i="5"/>
  <c r="X1174" i="5"/>
  <c r="X1173" i="5"/>
  <c r="X1172" i="5"/>
  <c r="X1171" i="5"/>
  <c r="X1170" i="5"/>
  <c r="X1169" i="5"/>
  <c r="X1168" i="5"/>
  <c r="X1167" i="5"/>
  <c r="X1166" i="5"/>
  <c r="X1165" i="5"/>
  <c r="X1164" i="5"/>
  <c r="X1163" i="5"/>
  <c r="X1162" i="5"/>
  <c r="X1161" i="5"/>
  <c r="X1160" i="5"/>
  <c r="X1159" i="5"/>
  <c r="X1158" i="5"/>
  <c r="X1157" i="5"/>
  <c r="X1156" i="5"/>
  <c r="X1155" i="5"/>
  <c r="X1154" i="5"/>
  <c r="X1153" i="5"/>
  <c r="X1152" i="5"/>
  <c r="X1151" i="5"/>
  <c r="X1150" i="5"/>
  <c r="X1149" i="5"/>
  <c r="X1148" i="5"/>
  <c r="X1147" i="5"/>
  <c r="X1146" i="5"/>
  <c r="X1145" i="5"/>
  <c r="X1144" i="5"/>
  <c r="X1143" i="5"/>
  <c r="X1142" i="5"/>
  <c r="X1141" i="5"/>
  <c r="X1140" i="5"/>
  <c r="X1139" i="5"/>
  <c r="X1138" i="5"/>
  <c r="X1137" i="5"/>
  <c r="X1136" i="5"/>
  <c r="X1135" i="5"/>
  <c r="X1134" i="5"/>
  <c r="X1133" i="5"/>
  <c r="X1132" i="5"/>
  <c r="X1131" i="5"/>
  <c r="X1130" i="5"/>
  <c r="X1129" i="5"/>
  <c r="X1128" i="5"/>
  <c r="X1127" i="5"/>
  <c r="X1126" i="5"/>
  <c r="X1125" i="5"/>
  <c r="X1124" i="5"/>
  <c r="X1123" i="5"/>
  <c r="X1122" i="5"/>
  <c r="X1121" i="5"/>
  <c r="X1120" i="5"/>
  <c r="X1119" i="5"/>
  <c r="X1118" i="5"/>
  <c r="X1117" i="5"/>
  <c r="X1116" i="5"/>
  <c r="X1115" i="5"/>
  <c r="X1114" i="5"/>
  <c r="X1113" i="5"/>
  <c r="X1112" i="5"/>
  <c r="X1111" i="5"/>
  <c r="X1110" i="5"/>
  <c r="X1109" i="5"/>
  <c r="X1108" i="5"/>
  <c r="X1107" i="5"/>
  <c r="X1106" i="5"/>
  <c r="X1105" i="5"/>
  <c r="X1104" i="5"/>
  <c r="X1103" i="5"/>
  <c r="X1102" i="5"/>
  <c r="X1101" i="5"/>
  <c r="X1100" i="5"/>
  <c r="X1099" i="5"/>
  <c r="X1098" i="5"/>
  <c r="X1097" i="5"/>
  <c r="X1096" i="5"/>
  <c r="X1095" i="5"/>
  <c r="X1094" i="5"/>
  <c r="X1093" i="5"/>
  <c r="X1092" i="5"/>
  <c r="X1091" i="5"/>
  <c r="X1090" i="5"/>
  <c r="X1089" i="5"/>
  <c r="X1088" i="5"/>
  <c r="X1087" i="5"/>
  <c r="X1086" i="5"/>
  <c r="X1085" i="5"/>
  <c r="X1084" i="5"/>
  <c r="X1083" i="5"/>
  <c r="X1082" i="5"/>
  <c r="X1081" i="5"/>
  <c r="X1080" i="5"/>
  <c r="X1079" i="5"/>
  <c r="X1078" i="5"/>
  <c r="X1077" i="5"/>
  <c r="X1076" i="5"/>
  <c r="X1075" i="5"/>
  <c r="X1074" i="5"/>
  <c r="X1073" i="5"/>
  <c r="X1072" i="5"/>
  <c r="X1071" i="5"/>
  <c r="X1070" i="5"/>
  <c r="X1069" i="5"/>
  <c r="X1068" i="5"/>
  <c r="X1067" i="5"/>
  <c r="X1066" i="5"/>
  <c r="X1065" i="5"/>
  <c r="X1064" i="5"/>
  <c r="X1063" i="5"/>
  <c r="X1062" i="5"/>
  <c r="X1061" i="5"/>
  <c r="X1060" i="5"/>
  <c r="X1059" i="5"/>
  <c r="X1058" i="5"/>
  <c r="X1057" i="5"/>
  <c r="X1056" i="5"/>
  <c r="X1055" i="5"/>
  <c r="X1054" i="5"/>
  <c r="X1053" i="5"/>
  <c r="X1052" i="5"/>
  <c r="X1051" i="5"/>
  <c r="X1050" i="5"/>
  <c r="X1049" i="5"/>
  <c r="X1048" i="5"/>
  <c r="X1047" i="5"/>
  <c r="X1046" i="5"/>
  <c r="X1045" i="5"/>
  <c r="X1044" i="5"/>
  <c r="X1043" i="5"/>
  <c r="X1042" i="5"/>
  <c r="X1041" i="5"/>
  <c r="X1040" i="5"/>
  <c r="X1039" i="5"/>
  <c r="X1038" i="5"/>
  <c r="X1037" i="5"/>
  <c r="X1036" i="5"/>
  <c r="X1035" i="5"/>
  <c r="X1034" i="5"/>
  <c r="X1033" i="5"/>
  <c r="X1032" i="5"/>
  <c r="X1031" i="5"/>
  <c r="X1030" i="5"/>
  <c r="X1029" i="5"/>
  <c r="X1028" i="5"/>
  <c r="X1027" i="5"/>
  <c r="X1026" i="5"/>
  <c r="X1025" i="5"/>
  <c r="X1024" i="5"/>
  <c r="X1023" i="5"/>
  <c r="X1022" i="5"/>
  <c r="X1021" i="5"/>
  <c r="X1020" i="5"/>
  <c r="X1019" i="5"/>
  <c r="X1018" i="5"/>
  <c r="X1017" i="5"/>
  <c r="X1016" i="5"/>
  <c r="X1015" i="5"/>
  <c r="X1014" i="5"/>
  <c r="X1013" i="5"/>
  <c r="X1012" i="5"/>
  <c r="X1011" i="5"/>
  <c r="X1010" i="5"/>
  <c r="X1009" i="5"/>
  <c r="X1008" i="5"/>
  <c r="X1007" i="5"/>
  <c r="X1006" i="5"/>
  <c r="X1005" i="5"/>
  <c r="X1004" i="5"/>
  <c r="X1003" i="5"/>
  <c r="X1002" i="5"/>
  <c r="X1001" i="5"/>
  <c r="X1000" i="5"/>
  <c r="X999" i="5"/>
  <c r="X998" i="5"/>
  <c r="X997" i="5"/>
  <c r="X996" i="5"/>
  <c r="X995" i="5"/>
  <c r="X994" i="5"/>
  <c r="X993" i="5"/>
  <c r="X992" i="5"/>
  <c r="X991" i="5"/>
  <c r="X990" i="5"/>
  <c r="X989" i="5"/>
  <c r="X988" i="5"/>
  <c r="X987" i="5"/>
  <c r="X986" i="5"/>
  <c r="X985" i="5"/>
  <c r="X984" i="5"/>
  <c r="X983" i="5"/>
  <c r="X982" i="5"/>
  <c r="X981" i="5"/>
  <c r="X980" i="5"/>
  <c r="X979" i="5"/>
  <c r="X978" i="5"/>
  <c r="X977" i="5"/>
  <c r="X976" i="5"/>
  <c r="X975" i="5"/>
  <c r="X974" i="5"/>
  <c r="X973" i="5"/>
  <c r="X972" i="5"/>
  <c r="X971" i="5"/>
  <c r="X970" i="5"/>
  <c r="X969" i="5"/>
  <c r="X968" i="5"/>
  <c r="X967" i="5"/>
  <c r="X966" i="5"/>
  <c r="X965" i="5"/>
  <c r="X964" i="5"/>
  <c r="X963" i="5"/>
  <c r="X962" i="5"/>
  <c r="X961" i="5"/>
  <c r="X960" i="5"/>
  <c r="X959" i="5"/>
  <c r="X958" i="5"/>
  <c r="X957" i="5"/>
  <c r="X956" i="5"/>
  <c r="X955" i="5"/>
  <c r="X954" i="5"/>
  <c r="X953" i="5"/>
  <c r="X952" i="5"/>
  <c r="X951" i="5"/>
  <c r="X950" i="5"/>
  <c r="X949" i="5"/>
  <c r="X948" i="5"/>
  <c r="X947" i="5"/>
  <c r="X946" i="5"/>
  <c r="X945" i="5"/>
  <c r="X944" i="5"/>
  <c r="X943" i="5"/>
  <c r="X942" i="5"/>
  <c r="X941" i="5"/>
  <c r="X940" i="5"/>
  <c r="X939" i="5"/>
  <c r="X938" i="5"/>
  <c r="X937" i="5"/>
  <c r="X936" i="5"/>
  <c r="X935" i="5"/>
  <c r="X934" i="5"/>
  <c r="X933" i="5"/>
  <c r="X932" i="5"/>
  <c r="X931" i="5"/>
  <c r="X930" i="5"/>
  <c r="X929" i="5"/>
  <c r="X928" i="5"/>
  <c r="X927" i="5"/>
  <c r="X926" i="5"/>
  <c r="X925" i="5"/>
  <c r="X924" i="5"/>
  <c r="X923" i="5"/>
  <c r="X922" i="5"/>
  <c r="X921" i="5"/>
  <c r="X920" i="5"/>
  <c r="X919" i="5"/>
  <c r="X918" i="5"/>
  <c r="X917" i="5"/>
  <c r="X916" i="5"/>
  <c r="X915" i="5"/>
  <c r="X914" i="5"/>
  <c r="X913" i="5"/>
  <c r="X912" i="5"/>
  <c r="X911" i="5"/>
  <c r="X910" i="5"/>
  <c r="X909" i="5"/>
  <c r="X908" i="5"/>
  <c r="X907" i="5"/>
  <c r="X906" i="5"/>
  <c r="X905" i="5"/>
  <c r="X904" i="5"/>
  <c r="X903" i="5"/>
  <c r="X902" i="5"/>
  <c r="X901" i="5"/>
  <c r="X900" i="5"/>
  <c r="X899" i="5"/>
  <c r="X898" i="5"/>
  <c r="X897" i="5"/>
  <c r="X896" i="5"/>
  <c r="X895" i="5"/>
  <c r="X894" i="5"/>
  <c r="X893" i="5"/>
  <c r="X892" i="5"/>
  <c r="X891" i="5"/>
  <c r="X890" i="5"/>
  <c r="X889" i="5"/>
  <c r="X888" i="5"/>
  <c r="X887" i="5"/>
  <c r="X886" i="5"/>
  <c r="X885" i="5"/>
  <c r="X884" i="5"/>
  <c r="X883" i="5"/>
  <c r="X882" i="5"/>
  <c r="X881" i="5"/>
  <c r="X880" i="5"/>
  <c r="X879" i="5"/>
  <c r="X878" i="5"/>
  <c r="X877" i="5"/>
  <c r="X876" i="5"/>
  <c r="X875" i="5"/>
  <c r="X874" i="5"/>
  <c r="X873" i="5"/>
  <c r="X872" i="5"/>
  <c r="X871" i="5"/>
  <c r="X870" i="5"/>
  <c r="X869" i="5"/>
  <c r="X868" i="5"/>
  <c r="X867" i="5"/>
  <c r="X866" i="5"/>
  <c r="X865" i="5"/>
  <c r="X864" i="5"/>
  <c r="X863" i="5"/>
  <c r="X862" i="5"/>
  <c r="X861" i="5"/>
  <c r="X860" i="5"/>
  <c r="X859" i="5"/>
  <c r="X858" i="5"/>
  <c r="X857" i="5"/>
  <c r="X856" i="5"/>
  <c r="X855" i="5"/>
  <c r="X854" i="5"/>
  <c r="X853" i="5"/>
  <c r="X852" i="5"/>
  <c r="X851" i="5"/>
  <c r="X850" i="5"/>
  <c r="X849" i="5"/>
  <c r="X848" i="5"/>
  <c r="X847" i="5"/>
  <c r="X846" i="5"/>
  <c r="X845" i="5"/>
  <c r="X844" i="5"/>
  <c r="X843" i="5"/>
  <c r="X842" i="5"/>
  <c r="X841" i="5"/>
  <c r="X840" i="5"/>
  <c r="X839" i="5"/>
  <c r="X838" i="5"/>
  <c r="X837" i="5"/>
  <c r="X836" i="5"/>
  <c r="X835" i="5"/>
  <c r="X834" i="5"/>
  <c r="X833" i="5"/>
  <c r="X832" i="5"/>
  <c r="X831" i="5"/>
  <c r="X830" i="5"/>
  <c r="X829" i="5"/>
  <c r="X828" i="5"/>
  <c r="X827" i="5"/>
  <c r="X826" i="5"/>
  <c r="X825" i="5"/>
  <c r="X824" i="5"/>
  <c r="X823" i="5"/>
  <c r="X822" i="5"/>
  <c r="X821" i="5"/>
  <c r="X820" i="5"/>
  <c r="X819" i="5"/>
  <c r="X818" i="5"/>
  <c r="X817" i="5"/>
  <c r="X816" i="5"/>
  <c r="X815" i="5"/>
  <c r="X814" i="5"/>
  <c r="X813" i="5"/>
  <c r="X812" i="5"/>
  <c r="X811" i="5"/>
  <c r="X810" i="5"/>
  <c r="X809" i="5"/>
  <c r="X808" i="5"/>
  <c r="X807" i="5"/>
  <c r="X806" i="5"/>
  <c r="X805" i="5"/>
  <c r="X804" i="5"/>
  <c r="X803" i="5"/>
  <c r="X802" i="5"/>
  <c r="X801" i="5"/>
  <c r="X800" i="5"/>
  <c r="X799" i="5"/>
  <c r="X798" i="5"/>
  <c r="X797" i="5"/>
  <c r="X796" i="5"/>
  <c r="X795" i="5"/>
  <c r="X794" i="5"/>
  <c r="X793" i="5"/>
  <c r="X792" i="5"/>
  <c r="X791" i="5"/>
  <c r="X790" i="5"/>
  <c r="X789" i="5"/>
  <c r="X788" i="5"/>
  <c r="X787" i="5"/>
  <c r="X786" i="5"/>
  <c r="X785" i="5"/>
  <c r="X784" i="5"/>
  <c r="X783" i="5"/>
  <c r="X782" i="5"/>
  <c r="X781" i="5"/>
  <c r="X780" i="5"/>
  <c r="X779" i="5"/>
  <c r="X778" i="5"/>
  <c r="X777" i="5"/>
  <c r="X776" i="5"/>
  <c r="X775" i="5"/>
  <c r="X774" i="5"/>
  <c r="X773" i="5"/>
  <c r="X772" i="5"/>
  <c r="X771" i="5"/>
  <c r="X770" i="5"/>
  <c r="X769" i="5"/>
  <c r="X768" i="5"/>
  <c r="X767" i="5"/>
  <c r="X766" i="5"/>
  <c r="X765" i="5"/>
  <c r="X764" i="5"/>
  <c r="X763" i="5"/>
  <c r="X762" i="5"/>
  <c r="X761" i="5"/>
  <c r="X760" i="5"/>
  <c r="X759" i="5"/>
  <c r="X758" i="5"/>
  <c r="X757" i="5"/>
  <c r="X756" i="5"/>
  <c r="X755" i="5"/>
  <c r="X754" i="5"/>
  <c r="X753" i="5"/>
  <c r="X752" i="5"/>
  <c r="X751" i="5"/>
  <c r="X750" i="5"/>
  <c r="X749" i="5"/>
  <c r="X748" i="5"/>
  <c r="X747" i="5"/>
  <c r="X746" i="5"/>
  <c r="X745" i="5"/>
  <c r="X744" i="5"/>
  <c r="X743" i="5"/>
  <c r="X742" i="5"/>
  <c r="X741" i="5"/>
  <c r="X740" i="5"/>
  <c r="X739" i="5"/>
  <c r="X738" i="5"/>
  <c r="X737" i="5"/>
  <c r="X736" i="5"/>
  <c r="X735" i="5"/>
  <c r="X734" i="5"/>
  <c r="X733" i="5"/>
  <c r="X732" i="5"/>
  <c r="X731" i="5"/>
  <c r="X730" i="5"/>
  <c r="X729" i="5"/>
  <c r="X728" i="5"/>
  <c r="X727" i="5"/>
  <c r="X726" i="5"/>
  <c r="X725" i="5"/>
  <c r="X724" i="5"/>
  <c r="X723" i="5"/>
  <c r="X722" i="5"/>
  <c r="X721" i="5"/>
  <c r="X720" i="5"/>
  <c r="X719" i="5"/>
  <c r="X718" i="5"/>
  <c r="X717" i="5"/>
  <c r="X716" i="5"/>
  <c r="X715" i="5"/>
  <c r="X714" i="5"/>
  <c r="X713" i="5"/>
  <c r="X712" i="5"/>
  <c r="X711" i="5"/>
  <c r="X710" i="5"/>
  <c r="X709" i="5"/>
  <c r="X708" i="5"/>
  <c r="X707" i="5"/>
  <c r="X706" i="5"/>
  <c r="X705" i="5"/>
  <c r="X704" i="5"/>
  <c r="X703" i="5"/>
  <c r="X702" i="5"/>
  <c r="X701" i="5"/>
  <c r="X700" i="5"/>
  <c r="X699" i="5"/>
  <c r="X698" i="5"/>
  <c r="X697" i="5"/>
  <c r="X696" i="5"/>
  <c r="X695" i="5"/>
  <c r="X694" i="5"/>
  <c r="X693" i="5"/>
  <c r="X692" i="5"/>
  <c r="X691" i="5"/>
  <c r="X690" i="5"/>
  <c r="X689" i="5"/>
  <c r="X688" i="5"/>
  <c r="X687" i="5"/>
  <c r="X686" i="5"/>
  <c r="X685" i="5"/>
  <c r="X684" i="5"/>
  <c r="X683" i="5"/>
  <c r="X682" i="5"/>
  <c r="X681" i="5"/>
  <c r="X680" i="5"/>
  <c r="X679" i="5"/>
  <c r="X678" i="5"/>
  <c r="X677" i="5"/>
  <c r="X676" i="5"/>
  <c r="X675" i="5"/>
  <c r="X674" i="5"/>
  <c r="X673" i="5"/>
  <c r="X672" i="5"/>
  <c r="X671" i="5"/>
  <c r="X670" i="5"/>
  <c r="X669" i="5"/>
  <c r="X668" i="5"/>
  <c r="X667" i="5"/>
  <c r="X666" i="5"/>
  <c r="X665" i="5"/>
  <c r="X664" i="5"/>
  <c r="X663" i="5"/>
  <c r="X662" i="5"/>
  <c r="X661" i="5"/>
  <c r="X660" i="5"/>
  <c r="X659" i="5"/>
  <c r="X658" i="5"/>
  <c r="X657" i="5"/>
  <c r="X656" i="5"/>
  <c r="X655" i="5"/>
  <c r="X654" i="5"/>
  <c r="X653" i="5"/>
  <c r="X652" i="5"/>
  <c r="X651" i="5"/>
  <c r="X650" i="5"/>
  <c r="X649" i="5"/>
  <c r="X648" i="5"/>
  <c r="X647" i="5"/>
  <c r="X646" i="5"/>
  <c r="X645" i="5"/>
  <c r="X644" i="5"/>
  <c r="X643" i="5"/>
  <c r="X642" i="5"/>
  <c r="X641" i="5"/>
  <c r="X640" i="5"/>
  <c r="X639" i="5"/>
  <c r="X638" i="5"/>
  <c r="X637" i="5"/>
  <c r="X636" i="5"/>
  <c r="X635" i="5"/>
  <c r="X634" i="5"/>
  <c r="X633" i="5"/>
  <c r="X632" i="5"/>
  <c r="X631" i="5"/>
  <c r="X630" i="5"/>
  <c r="X629" i="5"/>
  <c r="X628" i="5"/>
  <c r="X627" i="5"/>
  <c r="X626" i="5"/>
  <c r="X625" i="5"/>
  <c r="X624" i="5"/>
  <c r="X623" i="5"/>
  <c r="X622" i="5"/>
  <c r="X621" i="5"/>
  <c r="X620" i="5"/>
  <c r="X619" i="5"/>
  <c r="X618" i="5"/>
  <c r="X617" i="5"/>
  <c r="X616" i="5"/>
  <c r="X615" i="5"/>
  <c r="X614" i="5"/>
  <c r="X613" i="5"/>
  <c r="X612" i="5"/>
  <c r="X611" i="5"/>
  <c r="X610" i="5"/>
  <c r="X609" i="5"/>
  <c r="X608" i="5"/>
  <c r="X607" i="5"/>
  <c r="X606" i="5"/>
  <c r="X605" i="5"/>
  <c r="X604" i="5"/>
  <c r="X603" i="5"/>
  <c r="X602" i="5"/>
  <c r="X601" i="5"/>
  <c r="X600" i="5"/>
  <c r="X599" i="5"/>
  <c r="X598" i="5"/>
  <c r="X597" i="5"/>
  <c r="X596" i="5"/>
  <c r="X595" i="5"/>
  <c r="X594" i="5"/>
  <c r="X593" i="5"/>
  <c r="X592" i="5"/>
  <c r="X591" i="5"/>
  <c r="X590" i="5"/>
  <c r="X589" i="5"/>
  <c r="X588" i="5"/>
  <c r="X587" i="5"/>
  <c r="X586" i="5"/>
  <c r="X585" i="5"/>
  <c r="X584" i="5"/>
  <c r="X583" i="5"/>
  <c r="X582" i="5"/>
  <c r="X581" i="5"/>
  <c r="X580" i="5"/>
  <c r="X579" i="5"/>
  <c r="X578" i="5"/>
  <c r="X577" i="5"/>
  <c r="X576" i="5"/>
  <c r="X575" i="5"/>
  <c r="X574" i="5"/>
  <c r="X573" i="5"/>
  <c r="X572" i="5"/>
  <c r="X571" i="5"/>
  <c r="X570" i="5"/>
  <c r="X569" i="5"/>
  <c r="X568" i="5"/>
  <c r="X567" i="5"/>
  <c r="X566" i="5"/>
  <c r="X565" i="5"/>
  <c r="X564" i="5"/>
  <c r="X563" i="5"/>
  <c r="X562" i="5"/>
  <c r="X561" i="5"/>
  <c r="X560" i="5"/>
  <c r="X559" i="5"/>
  <c r="X558" i="5"/>
  <c r="X557" i="5"/>
  <c r="X556" i="5"/>
  <c r="X555" i="5"/>
  <c r="X554" i="5"/>
  <c r="X553" i="5"/>
  <c r="X552" i="5"/>
  <c r="X551" i="5"/>
  <c r="X550" i="5"/>
  <c r="X549" i="5"/>
  <c r="X548" i="5"/>
  <c r="X547" i="5"/>
  <c r="X546" i="5"/>
  <c r="X545" i="5"/>
  <c r="X544" i="5"/>
  <c r="X543" i="5"/>
  <c r="X542" i="5"/>
  <c r="X541" i="5"/>
  <c r="X540" i="5"/>
  <c r="X539" i="5"/>
  <c r="X538" i="5"/>
  <c r="X537" i="5"/>
  <c r="X536" i="5"/>
  <c r="X535" i="5"/>
  <c r="X534" i="5"/>
  <c r="X533" i="5"/>
  <c r="X532" i="5"/>
  <c r="X531" i="5"/>
  <c r="X530" i="5"/>
  <c r="X529" i="5"/>
  <c r="X528" i="5"/>
  <c r="X527" i="5"/>
  <c r="X526" i="5"/>
  <c r="X525" i="5"/>
  <c r="X524" i="5"/>
  <c r="X523" i="5"/>
  <c r="X522" i="5"/>
  <c r="X521" i="5"/>
  <c r="X520" i="5"/>
  <c r="X519" i="5"/>
  <c r="X518" i="5"/>
  <c r="X517" i="5"/>
  <c r="X516" i="5"/>
  <c r="X515" i="5"/>
  <c r="X514" i="5"/>
  <c r="X513" i="5"/>
  <c r="X512" i="5"/>
  <c r="X511" i="5"/>
  <c r="X510" i="5"/>
  <c r="X509" i="5"/>
  <c r="X508" i="5"/>
  <c r="X507" i="5"/>
  <c r="X506" i="5"/>
  <c r="X505" i="5"/>
  <c r="X504" i="5"/>
  <c r="X503" i="5"/>
  <c r="X502" i="5"/>
  <c r="X501" i="5"/>
  <c r="X500" i="5"/>
  <c r="X499" i="5"/>
  <c r="X498" i="5"/>
  <c r="X497" i="5"/>
  <c r="X496" i="5"/>
  <c r="X495" i="5"/>
  <c r="X494" i="5"/>
  <c r="X493" i="5"/>
  <c r="X492" i="5"/>
  <c r="X491" i="5"/>
  <c r="X490" i="5"/>
  <c r="X489" i="5"/>
  <c r="X488" i="5"/>
  <c r="X487" i="5"/>
  <c r="X486" i="5"/>
  <c r="X485" i="5"/>
  <c r="X484" i="5"/>
  <c r="X483" i="5"/>
  <c r="X482" i="5"/>
  <c r="X481" i="5"/>
  <c r="X480" i="5"/>
  <c r="X479" i="5"/>
  <c r="X478" i="5"/>
  <c r="X477" i="5"/>
  <c r="X476" i="5"/>
  <c r="X475" i="5"/>
  <c r="X474" i="5"/>
  <c r="X473" i="5"/>
  <c r="X472" i="5"/>
  <c r="X471" i="5"/>
  <c r="X470" i="5"/>
  <c r="X469" i="5"/>
  <c r="X468" i="5"/>
  <c r="X467" i="5"/>
  <c r="X466" i="5"/>
  <c r="X465" i="5"/>
  <c r="X464" i="5"/>
  <c r="X463" i="5"/>
  <c r="X462" i="5"/>
  <c r="X461" i="5"/>
  <c r="X460" i="5"/>
  <c r="X459" i="5"/>
  <c r="X458" i="5"/>
  <c r="X457" i="5"/>
  <c r="X456" i="5"/>
  <c r="X455" i="5"/>
  <c r="X454" i="5"/>
  <c r="X453" i="5"/>
  <c r="X452" i="5"/>
  <c r="X451" i="5"/>
  <c r="X450" i="5"/>
  <c r="X449" i="5"/>
  <c r="X448" i="5"/>
  <c r="X447" i="5"/>
  <c r="X446" i="5"/>
  <c r="X445" i="5"/>
  <c r="X444" i="5"/>
  <c r="X443" i="5"/>
  <c r="X442" i="5"/>
  <c r="X441" i="5"/>
  <c r="X440" i="5"/>
  <c r="X439" i="5"/>
  <c r="X438" i="5"/>
  <c r="X437" i="5"/>
  <c r="X436" i="5"/>
  <c r="X435" i="5"/>
  <c r="X434" i="5"/>
  <c r="X433" i="5"/>
  <c r="X432" i="5"/>
  <c r="X431" i="5"/>
  <c r="X430" i="5"/>
  <c r="X429" i="5"/>
  <c r="X428" i="5"/>
  <c r="X427" i="5"/>
  <c r="X426" i="5"/>
  <c r="X425" i="5"/>
  <c r="X424" i="5"/>
  <c r="X423" i="5"/>
  <c r="X422" i="5"/>
  <c r="X421" i="5"/>
  <c r="X420" i="5"/>
  <c r="X419" i="5"/>
  <c r="X418" i="5"/>
  <c r="X417" i="5"/>
  <c r="X416" i="5"/>
  <c r="X415" i="5"/>
  <c r="X414" i="5"/>
  <c r="X413" i="5"/>
  <c r="X412" i="5"/>
  <c r="X411" i="5"/>
  <c r="X410" i="5"/>
  <c r="X409" i="5"/>
  <c r="X408" i="5"/>
  <c r="X407" i="5"/>
  <c r="X406" i="5"/>
  <c r="X405" i="5"/>
  <c r="X404" i="5"/>
  <c r="X403" i="5"/>
  <c r="X402" i="5"/>
  <c r="X401" i="5"/>
  <c r="X400" i="5"/>
  <c r="X399" i="5"/>
  <c r="X398" i="5"/>
  <c r="X397" i="5"/>
  <c r="X396" i="5"/>
  <c r="X395" i="5"/>
  <c r="X394" i="5"/>
  <c r="X393" i="5"/>
  <c r="X392" i="5"/>
  <c r="X391" i="5"/>
  <c r="X390" i="5"/>
  <c r="X389" i="5"/>
  <c r="X388" i="5"/>
  <c r="X387" i="5"/>
  <c r="X386" i="5"/>
  <c r="X385" i="5"/>
  <c r="X384" i="5"/>
  <c r="X383" i="5"/>
  <c r="X382" i="5"/>
  <c r="X381" i="5"/>
  <c r="X380" i="5"/>
  <c r="X379" i="5"/>
  <c r="X378" i="5"/>
  <c r="X377" i="5"/>
  <c r="X376" i="5"/>
  <c r="X375" i="5"/>
  <c r="X374" i="5"/>
  <c r="X373" i="5"/>
  <c r="X372" i="5"/>
  <c r="X371" i="5"/>
  <c r="X370" i="5"/>
  <c r="X369" i="5"/>
  <c r="X368" i="5"/>
  <c r="X367" i="5"/>
  <c r="X366" i="5"/>
  <c r="X365" i="5"/>
  <c r="X364" i="5"/>
  <c r="X363" i="5"/>
  <c r="X362" i="5"/>
  <c r="X361" i="5"/>
  <c r="X360" i="5"/>
  <c r="X359" i="5"/>
  <c r="X358" i="5"/>
  <c r="X357" i="5"/>
  <c r="X356" i="5"/>
  <c r="X355" i="5"/>
  <c r="X354" i="5"/>
  <c r="X353" i="5"/>
  <c r="X352" i="5"/>
  <c r="X351" i="5"/>
  <c r="X350" i="5"/>
  <c r="X349" i="5"/>
  <c r="X348" i="5"/>
  <c r="X347" i="5"/>
  <c r="X346" i="5"/>
  <c r="X345" i="5"/>
  <c r="X344" i="5"/>
  <c r="X343" i="5"/>
  <c r="X342" i="5"/>
  <c r="X341" i="5"/>
  <c r="X340" i="5"/>
  <c r="X339" i="5"/>
  <c r="X338" i="5"/>
  <c r="X337" i="5"/>
  <c r="X336" i="5"/>
  <c r="X335" i="5"/>
  <c r="X334" i="5"/>
  <c r="X333" i="5"/>
  <c r="X332" i="5"/>
  <c r="X331" i="5"/>
  <c r="X330" i="5"/>
  <c r="X329" i="5"/>
  <c r="X328" i="5"/>
  <c r="X327" i="5"/>
  <c r="X326" i="5"/>
  <c r="X325" i="5"/>
  <c r="X324" i="5"/>
  <c r="X323" i="5"/>
  <c r="X322" i="5"/>
  <c r="X321" i="5"/>
  <c r="X320" i="5"/>
  <c r="X319" i="5"/>
  <c r="X318" i="5"/>
  <c r="X317" i="5"/>
  <c r="X316" i="5"/>
  <c r="X315" i="5"/>
  <c r="X314" i="5"/>
  <c r="X313" i="5"/>
  <c r="X312" i="5"/>
  <c r="X311" i="5"/>
  <c r="X310" i="5"/>
  <c r="X309" i="5"/>
  <c r="X308" i="5"/>
  <c r="X307" i="5"/>
  <c r="X306" i="5"/>
  <c r="X305" i="5"/>
  <c r="X304" i="5"/>
  <c r="X303" i="5"/>
  <c r="X302" i="5"/>
  <c r="X301" i="5"/>
  <c r="X300" i="5"/>
  <c r="X299" i="5"/>
  <c r="X298" i="5"/>
  <c r="X297" i="5"/>
  <c r="X296" i="5"/>
  <c r="X295" i="5"/>
  <c r="X294" i="5"/>
  <c r="X293" i="5"/>
  <c r="X292" i="5"/>
  <c r="X291" i="5"/>
  <c r="X290" i="5"/>
  <c r="X289" i="5"/>
  <c r="X288" i="5"/>
  <c r="X287" i="5"/>
  <c r="X286" i="5"/>
  <c r="X285" i="5"/>
  <c r="X284" i="5"/>
  <c r="X283" i="5"/>
  <c r="X282" i="5"/>
  <c r="X281" i="5"/>
  <c r="X280" i="5"/>
  <c r="X279" i="5"/>
  <c r="X278" i="5"/>
  <c r="X277" i="5"/>
  <c r="X276" i="5"/>
  <c r="X275" i="5"/>
  <c r="X274" i="5"/>
  <c r="X273" i="5"/>
  <c r="X272" i="5"/>
  <c r="X271" i="5"/>
  <c r="X270" i="5"/>
  <c r="X269" i="5"/>
  <c r="X268" i="5"/>
  <c r="X267" i="5"/>
  <c r="X266" i="5"/>
  <c r="X265" i="5"/>
  <c r="X264" i="5"/>
  <c r="X263" i="5"/>
  <c r="X262" i="5"/>
  <c r="X261" i="5"/>
  <c r="X260" i="5"/>
  <c r="X259" i="5"/>
  <c r="X258" i="5"/>
  <c r="X257" i="5"/>
  <c r="X256" i="5"/>
  <c r="X255" i="5"/>
  <c r="X254" i="5"/>
  <c r="X253" i="5"/>
  <c r="X252" i="5"/>
  <c r="X251" i="5"/>
  <c r="X250" i="5"/>
  <c r="X249" i="5"/>
  <c r="X248" i="5"/>
  <c r="X247" i="5"/>
  <c r="X246" i="5"/>
  <c r="X245" i="5"/>
  <c r="X244" i="5"/>
  <c r="X243" i="5"/>
  <c r="X242" i="5"/>
  <c r="X241" i="5"/>
  <c r="X240" i="5"/>
  <c r="X239" i="5"/>
  <c r="X238" i="5"/>
  <c r="X237" i="5"/>
  <c r="X236" i="5"/>
  <c r="X235" i="5"/>
  <c r="X234" i="5"/>
  <c r="X233" i="5"/>
  <c r="X232" i="5"/>
  <c r="X231" i="5"/>
  <c r="X230" i="5"/>
  <c r="X229" i="5"/>
  <c r="X228" i="5"/>
  <c r="X227" i="5"/>
  <c r="X226" i="5"/>
  <c r="X225" i="5"/>
  <c r="X224" i="5"/>
  <c r="X223" i="5"/>
  <c r="X222" i="5"/>
  <c r="X221" i="5"/>
  <c r="X220" i="5"/>
  <c r="X219" i="5"/>
  <c r="X218" i="5"/>
  <c r="X217" i="5"/>
  <c r="X216" i="5"/>
  <c r="X215" i="5"/>
  <c r="X214" i="5"/>
  <c r="X213" i="5"/>
  <c r="X212" i="5"/>
  <c r="X211" i="5"/>
  <c r="X210" i="5"/>
  <c r="X209" i="5"/>
  <c r="X208" i="5"/>
  <c r="X207" i="5"/>
  <c r="X206" i="5"/>
  <c r="X205" i="5"/>
  <c r="X204" i="5"/>
  <c r="X203" i="5"/>
  <c r="X202" i="5"/>
  <c r="X201" i="5"/>
  <c r="X200" i="5"/>
  <c r="X199" i="5"/>
  <c r="X198" i="5"/>
  <c r="X197" i="5"/>
  <c r="X196" i="5"/>
  <c r="X195" i="5"/>
  <c r="X194" i="5"/>
  <c r="X193" i="5"/>
  <c r="X192" i="5"/>
  <c r="X191" i="5"/>
  <c r="X190" i="5"/>
  <c r="X189" i="5"/>
  <c r="X188" i="5"/>
  <c r="X187" i="5"/>
  <c r="X186" i="5"/>
  <c r="X185" i="5"/>
  <c r="X184" i="5"/>
  <c r="X183" i="5"/>
  <c r="X182" i="5"/>
  <c r="X181" i="5"/>
  <c r="X180" i="5"/>
  <c r="X179" i="5"/>
  <c r="X178" i="5"/>
  <c r="X177" i="5"/>
  <c r="X176" i="5"/>
  <c r="X175" i="5"/>
  <c r="X174" i="5"/>
  <c r="X173" i="5"/>
  <c r="X172" i="5"/>
  <c r="X171" i="5"/>
  <c r="X170" i="5"/>
  <c r="X169" i="5"/>
  <c r="X168" i="5"/>
  <c r="X167" i="5"/>
  <c r="X166" i="5"/>
  <c r="X165" i="5"/>
  <c r="X164" i="5"/>
  <c r="X163" i="5"/>
  <c r="X162" i="5"/>
  <c r="X161" i="5"/>
  <c r="X160" i="5"/>
  <c r="X159" i="5"/>
  <c r="X158" i="5"/>
  <c r="X157" i="5"/>
  <c r="X156" i="5"/>
  <c r="X155" i="5"/>
  <c r="X154" i="5"/>
  <c r="X153" i="5"/>
  <c r="X152" i="5"/>
  <c r="X151" i="5"/>
  <c r="X150" i="5"/>
  <c r="X149" i="5"/>
  <c r="X148" i="5"/>
  <c r="X147" i="5"/>
  <c r="X146" i="5"/>
  <c r="X145" i="5"/>
  <c r="X144" i="5"/>
  <c r="X143" i="5"/>
  <c r="X142" i="5"/>
  <c r="X141" i="5"/>
  <c r="X140" i="5"/>
  <c r="X139" i="5"/>
  <c r="X138" i="5"/>
  <c r="X137" i="5"/>
  <c r="X136" i="5"/>
  <c r="X135" i="5"/>
  <c r="X134" i="5"/>
  <c r="X133" i="5"/>
  <c r="X132" i="5"/>
  <c r="X131" i="5"/>
  <c r="X130" i="5"/>
  <c r="X129" i="5"/>
  <c r="X128" i="5"/>
  <c r="X127" i="5"/>
  <c r="X126" i="5"/>
  <c r="X125" i="5"/>
  <c r="X124" i="5"/>
  <c r="X123" i="5"/>
  <c r="X122" i="5"/>
  <c r="X121" i="5"/>
  <c r="X120" i="5"/>
  <c r="X119" i="5"/>
  <c r="X118" i="5"/>
  <c r="X117" i="5"/>
  <c r="X116" i="5"/>
  <c r="X115" i="5"/>
  <c r="X114" i="5"/>
  <c r="X113" i="5"/>
  <c r="X112" i="5"/>
  <c r="X111" i="5"/>
  <c r="X110" i="5"/>
  <c r="X109" i="5"/>
  <c r="X108" i="5"/>
  <c r="X107" i="5"/>
  <c r="X106" i="5"/>
  <c r="X105" i="5"/>
  <c r="X104" i="5"/>
  <c r="X103" i="5"/>
  <c r="X102" i="5"/>
  <c r="X101" i="5"/>
  <c r="X100" i="5"/>
  <c r="X99" i="5"/>
  <c r="X98" i="5"/>
  <c r="X97" i="5"/>
  <c r="X96" i="5"/>
  <c r="X95" i="5"/>
  <c r="X94" i="5"/>
  <c r="X93" i="5"/>
  <c r="X92" i="5"/>
  <c r="X91" i="5"/>
  <c r="X90" i="5"/>
  <c r="X89" i="5"/>
  <c r="X88" i="5"/>
  <c r="X87" i="5"/>
  <c r="X86" i="5"/>
  <c r="X85" i="5"/>
  <c r="X84" i="5"/>
  <c r="X83" i="5"/>
  <c r="X82" i="5"/>
  <c r="X81" i="5"/>
  <c r="X80" i="5"/>
  <c r="X79" i="5"/>
  <c r="X78" i="5"/>
  <c r="X77" i="5"/>
  <c r="X76" i="5"/>
  <c r="X75" i="5"/>
  <c r="X74" i="5"/>
  <c r="X73" i="5"/>
  <c r="X72" i="5"/>
  <c r="X71" i="5"/>
  <c r="X70" i="5"/>
  <c r="X69" i="5"/>
  <c r="X68" i="5"/>
  <c r="X67" i="5"/>
  <c r="X66" i="5"/>
  <c r="X65" i="5"/>
  <c r="X64" i="5"/>
  <c r="X63" i="5"/>
  <c r="X62" i="5"/>
  <c r="X61" i="5"/>
  <c r="X60" i="5"/>
  <c r="X59" i="5"/>
  <c r="X58" i="5"/>
  <c r="X57" i="5"/>
  <c r="X56" i="5"/>
  <c r="X55" i="5"/>
  <c r="X54" i="5"/>
  <c r="X53" i="5"/>
  <c r="X52" i="5"/>
  <c r="X51" i="5"/>
  <c r="X50" i="5"/>
  <c r="X49" i="5"/>
  <c r="X48" i="5"/>
  <c r="X47" i="5"/>
  <c r="X46" i="5"/>
  <c r="X45" i="5"/>
  <c r="X44" i="5"/>
  <c r="X43" i="5"/>
  <c r="X42" i="5"/>
  <c r="X41" i="5"/>
  <c r="X40" i="5"/>
  <c r="X39" i="5"/>
  <c r="X38" i="5"/>
  <c r="X37" i="5"/>
  <c r="X36" i="5"/>
  <c r="X35" i="5"/>
  <c r="X34" i="5"/>
  <c r="X33" i="5"/>
  <c r="X32" i="5"/>
  <c r="X31" i="5"/>
  <c r="X30" i="5"/>
  <c r="X29" i="5"/>
  <c r="X28" i="5"/>
  <c r="X27" i="5"/>
  <c r="X26" i="5"/>
  <c r="X25" i="5"/>
  <c r="X24" i="5"/>
  <c r="X23" i="5"/>
  <c r="X22" i="5"/>
  <c r="X21" i="5"/>
  <c r="X20" i="5"/>
  <c r="X19" i="5"/>
  <c r="X18" i="5"/>
  <c r="X17" i="5"/>
  <c r="X16" i="5"/>
  <c r="X15" i="5"/>
  <c r="X14" i="5"/>
  <c r="X13" i="5"/>
  <c r="X12" i="5"/>
  <c r="X11" i="5"/>
  <c r="X10" i="5"/>
  <c r="X9" i="5"/>
  <c r="X8" i="5"/>
  <c r="X7" i="5"/>
  <c r="X6" i="5"/>
  <c r="X5" i="5"/>
  <c r="X4" i="5"/>
  <c r="X3" i="5"/>
  <c r="X2" i="5"/>
  <c r="K32" i="1" l="1"/>
  <c r="L32" i="1" s="1"/>
  <c r="K31" i="1"/>
  <c r="L31" i="1" s="1"/>
  <c r="K30" i="1"/>
  <c r="L30" i="1" s="1"/>
  <c r="K29" i="1"/>
  <c r="L29" i="1" s="1"/>
  <c r="K28" i="1"/>
  <c r="L28" i="1" s="1"/>
  <c r="K27" i="1"/>
  <c r="L27" i="1" s="1"/>
  <c r="B21" i="1"/>
  <c r="B22" i="1" s="1"/>
  <c r="B11" i="1" l="1"/>
  <c r="C15" i="1" s="1"/>
  <c r="C18" i="1" s="1"/>
  <c r="B24" i="1" l="1"/>
  <c r="C24" i="1" s="1"/>
  <c r="C22" i="1"/>
  <c r="B30" i="1"/>
  <c r="B33" i="1" s="1"/>
  <c r="B34" i="1" s="1"/>
  <c r="B5" i="1"/>
  <c r="C35" i="1" l="1"/>
  <c r="C39" i="1" s="1"/>
  <c r="C25" i="1"/>
  <c r="C27" i="1" s="1"/>
  <c r="C38" i="1" s="1"/>
  <c r="C40" i="1" l="1"/>
  <c r="C41" i="1" s="1"/>
</calcChain>
</file>

<file path=xl/comments1.xml><?xml version="1.0" encoding="utf-8"?>
<comments xmlns="http://schemas.openxmlformats.org/spreadsheetml/2006/main">
  <authors>
    <author>User</author>
    <author>DOCENTE REVISOR</author>
  </authors>
  <commentList>
    <comment ref="B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MANTENER FORMATO TEXTO
</t>
        </r>
      </text>
    </comment>
    <comment ref="B12" authorId="1" shapeId="0">
      <text>
        <r>
          <rPr>
            <b/>
            <sz val="9"/>
            <color indexed="81"/>
            <rFont val="Tahoma"/>
            <family val="2"/>
          </rPr>
          <t>COLOQUE LOS MESES A LABORAR EN LA UNACH</t>
        </r>
      </text>
    </comment>
    <comment ref="B33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VALOR MAXIMO DE GASTOS PERSONALES</t>
        </r>
      </text>
    </comment>
  </commentList>
</comments>
</file>

<file path=xl/sharedStrings.xml><?xml version="1.0" encoding="utf-8"?>
<sst xmlns="http://schemas.openxmlformats.org/spreadsheetml/2006/main" count="16447" uniqueCount="3852">
  <si>
    <t>APORTE IESS</t>
  </si>
  <si>
    <t>1804461901</t>
  </si>
  <si>
    <t>CHAVEZ SOLIS ANDREA FERNANDA</t>
  </si>
  <si>
    <t>0603237355</t>
  </si>
  <si>
    <t>RAMOS VALENCIA FABIAN VINICIO</t>
  </si>
  <si>
    <t>0601892011</t>
  </si>
  <si>
    <t>MONTERO CHAVEZ JUAN GONZALO</t>
  </si>
  <si>
    <t>0603322389</t>
  </si>
  <si>
    <t>VERDEZOTO ESPINOZA EDISON MIGUEL</t>
  </si>
  <si>
    <t>0603088659</t>
  </si>
  <si>
    <t>VINUEZA TAPIA MARIA VERONICA</t>
  </si>
  <si>
    <t>0602662132</t>
  </si>
  <si>
    <t>RUIZ FALCONI JENNY MARGARITA</t>
  </si>
  <si>
    <t>0602142010</t>
  </si>
  <si>
    <t>ZARATE SALAZAR MYRIAN JANNETH</t>
  </si>
  <si>
    <t>0603025222</t>
  </si>
  <si>
    <t>BENITEZ PEREZ VICENTE EDUARDO</t>
  </si>
  <si>
    <t>0603980632</t>
  </si>
  <si>
    <t>CARRASCO SALAZAR DENNYS MAURICIO</t>
  </si>
  <si>
    <t>0602445165</t>
  </si>
  <si>
    <t>SOTO BEJARANO FELICIA TERESA</t>
  </si>
  <si>
    <t>0601949050</t>
  </si>
  <si>
    <t>JACOME MALDONADO ZOILA MARIANA</t>
  </si>
  <si>
    <t>0604110429</t>
  </si>
  <si>
    <t>NUÑEZ MARTINEZ NATALIA CRISTINA</t>
  </si>
  <si>
    <t>0602454993</t>
  </si>
  <si>
    <t>PAREDES PEÑAHERRERA OSCAR EFREN</t>
  </si>
  <si>
    <t>0602662264</t>
  </si>
  <si>
    <t>VEGA BONILLA JUAN MARCELO</t>
  </si>
  <si>
    <t>0603705591</t>
  </si>
  <si>
    <t>UVIDIA FASSLER MARIA ISABEL</t>
  </si>
  <si>
    <t>0602517070</t>
  </si>
  <si>
    <t>CAZORLA VILLAGRAN PEDRO JAVIER</t>
  </si>
  <si>
    <t>0600731004</t>
  </si>
  <si>
    <t>PAREDES PALIZ BETHIE MARGARITA</t>
  </si>
  <si>
    <t>0603029315</t>
  </si>
  <si>
    <t>VARGAS GUAMBO BLANCA IRENE</t>
  </si>
  <si>
    <t>1705621397</t>
  </si>
  <si>
    <t>MARIÑO VACA JORGE PAUL</t>
  </si>
  <si>
    <t>0602302101</t>
  </si>
  <si>
    <t>CALDERON IZURIETA ANGEL RAUL</t>
  </si>
  <si>
    <t>0602766297</t>
  </si>
  <si>
    <t>OROZCO QUIROZ PEDRO VICENTE</t>
  </si>
  <si>
    <t>0602445678</t>
  </si>
  <si>
    <t>GUEVARA DIAZ JESSICA MERCEDES</t>
  </si>
  <si>
    <t>0602746174</t>
  </si>
  <si>
    <t>HUILCA ALVAREZ SILVANA PAOLA</t>
  </si>
  <si>
    <t>0602866642</t>
  </si>
  <si>
    <t>VALLEJO LARA JORGE SANTIAGO</t>
  </si>
  <si>
    <t>0602063265</t>
  </si>
  <si>
    <t>SAMANIEGO FALCONI GLADYS CAROLINA</t>
  </si>
  <si>
    <t>0602605164</t>
  </si>
  <si>
    <t>ZAMBRANO AYALA JORGE JAVIER</t>
  </si>
  <si>
    <t>0602437774</t>
  </si>
  <si>
    <t>VINUEZA CEVALLOS GISSELA PAOLA</t>
  </si>
  <si>
    <t>0602450322</t>
  </si>
  <si>
    <t>ULLAURI SILVA CARMITA ELIZABETH</t>
  </si>
  <si>
    <t>0602659435</t>
  </si>
  <si>
    <t>SAMANIEGO ERAZO GONZALO NICOLAY</t>
  </si>
  <si>
    <t>0602031171</t>
  </si>
  <si>
    <t>SALAZAR PEREZ MAIRA JANETH</t>
  </si>
  <si>
    <t>0602032724</t>
  </si>
  <si>
    <t>CARDENAS LOGROÑO MANUEL GUSTAVO</t>
  </si>
  <si>
    <t>0602914798</t>
  </si>
  <si>
    <t>GARCIA DOMINGUEZ RENE DAVID</t>
  </si>
  <si>
    <t>0601818669</t>
  </si>
  <si>
    <t>TAPIA ALULEMA LUIS FERNANDO</t>
  </si>
  <si>
    <t>0603320623</t>
  </si>
  <si>
    <t>HUILCA ALVAREZ SOFIA DANIELA</t>
  </si>
  <si>
    <t>0604450700</t>
  </si>
  <si>
    <t>ALTAMIRANO ALVAREZ GRACIELA ROCIO</t>
  </si>
  <si>
    <t>1725232498</t>
  </si>
  <si>
    <t>CABALLERO CABRERA IRADYS OMAYRA</t>
  </si>
  <si>
    <t>0603005596</t>
  </si>
  <si>
    <t>FLORES VELASTEGUI MARIA BELEN</t>
  </si>
  <si>
    <t>0603322314</t>
  </si>
  <si>
    <t>VERDEZOTO ESPINOZA DIEGO VINICIO</t>
  </si>
  <si>
    <t>0605532209</t>
  </si>
  <si>
    <t>NEIRA ALTAMIRANO LUIS FERNANDO</t>
  </si>
  <si>
    <t>0604183046</t>
  </si>
  <si>
    <t>CARDENAS JADAN ALEX SANTIAGO</t>
  </si>
  <si>
    <t>0603254350</t>
  </si>
  <si>
    <t>MORALES ALARCON FREDDY PATRICIO</t>
  </si>
  <si>
    <t>0602659930</t>
  </si>
  <si>
    <t>TORRES VIZUETE EVANS SANTIAGO</t>
  </si>
  <si>
    <t>0604137323</t>
  </si>
  <si>
    <t>CORONEL MONTESDEOCA MARIA JHOANNA</t>
  </si>
  <si>
    <t>0602946147</t>
  </si>
  <si>
    <t>FLOR MORA OMAR PATRICIO</t>
  </si>
  <si>
    <t>0601826712</t>
  </si>
  <si>
    <t>AVENDAÑO HERRERA FERNANDO OCTAVIO</t>
  </si>
  <si>
    <t>0603611138</t>
  </si>
  <si>
    <t>HARO AVALOS JORGE LUIS</t>
  </si>
  <si>
    <t>0602563041</t>
  </si>
  <si>
    <t>SEGURA CORONEL MARIANA ALEJANDRA</t>
  </si>
  <si>
    <t>0602313264</t>
  </si>
  <si>
    <t>CONCHA ARRIETA JUAN CARLOS</t>
  </si>
  <si>
    <t>0602366577</t>
  </si>
  <si>
    <t>OLMEDO OLMEDO NUBIA MARITZA</t>
  </si>
  <si>
    <t>0602251415</t>
  </si>
  <si>
    <t>NEGRETE COSTALES OMAR PATRICIO</t>
  </si>
  <si>
    <t>0603255324</t>
  </si>
  <si>
    <t>REINOSO GOYES VERONICA MARGARITA</t>
  </si>
  <si>
    <t>0603002114</t>
  </si>
  <si>
    <t>CISNEROS BARAHONA ANDRES SANTIAGO</t>
  </si>
  <si>
    <t>0604207290</t>
  </si>
  <si>
    <t>PAZMIÑO ALARCON KATHERINE LIZETH</t>
  </si>
  <si>
    <t>0604002063</t>
  </si>
  <si>
    <t>POMA CHICAIZA TANIA PILAR</t>
  </si>
  <si>
    <t>0602362147</t>
  </si>
  <si>
    <t>AYAVACA VALLEJO BOLIVAR LEONARDO</t>
  </si>
  <si>
    <t>0603145442</t>
  </si>
  <si>
    <t>MAYGUALEMA LEON BLANCA MARIELA</t>
  </si>
  <si>
    <t>0603117672</t>
  </si>
  <si>
    <t>GUEVARA ARANDA DIEGO RAFAEL</t>
  </si>
  <si>
    <t>0604066639</t>
  </si>
  <si>
    <t>QUINZO GUEVARA NANCY DIANA</t>
  </si>
  <si>
    <t>0603082090</t>
  </si>
  <si>
    <t>CASTRO ORTIZ WILSON XAVIER</t>
  </si>
  <si>
    <t>0604082099</t>
  </si>
  <si>
    <t>ROBALINO CIFUENTES GABRIELA ALEJANDRA</t>
  </si>
  <si>
    <t>0602903189</t>
  </si>
  <si>
    <t>LOPEZ RUBIO CARMEN ELISA</t>
  </si>
  <si>
    <t>0602925364</t>
  </si>
  <si>
    <t>TAPIA VINUEZA HECTOR PEDRO</t>
  </si>
  <si>
    <t>0602668477</t>
  </si>
  <si>
    <t>FLORES BASANTES NELLY MAGDALENA</t>
  </si>
  <si>
    <t>0601878085</t>
  </si>
  <si>
    <t>LATORRE INCA JOSE HUMBERTO</t>
  </si>
  <si>
    <t>0604026237</t>
  </si>
  <si>
    <t>HARO GAVIDIA JENNY ALEXANDRA</t>
  </si>
  <si>
    <t>1500706146</t>
  </si>
  <si>
    <t>ESPINOSA VILLAGOMEZ PAOLA ALEXANDRA</t>
  </si>
  <si>
    <t>0603017930</t>
  </si>
  <si>
    <t>BERMEO MORENO SONIA CATHERINE</t>
  </si>
  <si>
    <t>0603379132</t>
  </si>
  <si>
    <t>UREÑA SANTILLAN MERCY PATRICIA</t>
  </si>
  <si>
    <t>1802916856</t>
  </si>
  <si>
    <t>MORETA HERRERA MERCEDES ELIZABETH</t>
  </si>
  <si>
    <t>0603708124</t>
  </si>
  <si>
    <t>VASCONEZ SAMANIEGO CARMEN DEL ROCIO</t>
  </si>
  <si>
    <t>0601878200</t>
  </si>
  <si>
    <t>RODRIGUEZ NARVAEZ FANNY CATALINA</t>
  </si>
  <si>
    <t>0602495657</t>
  </si>
  <si>
    <t>ZAMBRANO AYALA CAROL IVONE</t>
  </si>
  <si>
    <t>0603116690</t>
  </si>
  <si>
    <t>JIMENEZ ZAVALA NORMA MARIELLA</t>
  </si>
  <si>
    <t>0922022033</t>
  </si>
  <si>
    <t>MENA SANCHEZ ANDREA BETTINA</t>
  </si>
  <si>
    <t>0602326472</t>
  </si>
  <si>
    <t>PEREZ DIAZ ADELA MARIANITA</t>
  </si>
  <si>
    <t>0601560147</t>
  </si>
  <si>
    <t>VACA RODRIGUEZ SANDRA ELIZABETH</t>
  </si>
  <si>
    <t>0202051058</t>
  </si>
  <si>
    <t>MONTENEGRO BOSQUEZ ROSALIA DEL CONSUELO</t>
  </si>
  <si>
    <t>0602746190</t>
  </si>
  <si>
    <t>FREIRE DIAZ JOHNNY PAUL</t>
  </si>
  <si>
    <t>0603365412</t>
  </si>
  <si>
    <t>CASIGNIA VASCONEZ BYRON ANDRES</t>
  </si>
  <si>
    <t>0603001645</t>
  </si>
  <si>
    <t>LOPEZ MENDOZA XIMENA PATRICIA</t>
  </si>
  <si>
    <t>1758940280</t>
  </si>
  <si>
    <t>ARAUJO PIRELA ALIANNE CHIQUINQUIRA</t>
  </si>
  <si>
    <t>0603975020</t>
  </si>
  <si>
    <t>MARTINEZ BRAVO ANGELICA MARIA</t>
  </si>
  <si>
    <t>0105111538</t>
  </si>
  <si>
    <t>ABAD HIDALGO HERNAN XAVIER</t>
  </si>
  <si>
    <t>0604115550</t>
  </si>
  <si>
    <t>NARANJO GIRON MAGGY PATRICIA</t>
  </si>
  <si>
    <t>0603595059</t>
  </si>
  <si>
    <t>CAIZA MENDEZ DIEGO GUSTAVO</t>
  </si>
  <si>
    <t>0602359705</t>
  </si>
  <si>
    <t>MONTALVO ANDINO JAVIER FABRICIO</t>
  </si>
  <si>
    <t>0603404682</t>
  </si>
  <si>
    <t>SUAREZ BASTIDAS CRISTIAN GUSTAVO</t>
  </si>
  <si>
    <t>0601875321</t>
  </si>
  <si>
    <t>OROZCO IDROVO NANCY PATRICIA</t>
  </si>
  <si>
    <t>0602668857</t>
  </si>
  <si>
    <t>TAPIA ROBALINO MARIA ELENA</t>
  </si>
  <si>
    <t>0602919011</t>
  </si>
  <si>
    <t>PAUCAR LIMAICO LUIS ARMANDO</t>
  </si>
  <si>
    <t>0603281908</t>
  </si>
  <si>
    <t>SALAS CABRERA VERONICA DEL CARMEN</t>
  </si>
  <si>
    <t>0604086702</t>
  </si>
  <si>
    <t>BONILLA GAVINO INES GEOVANNA</t>
  </si>
  <si>
    <t>0602740243</t>
  </si>
  <si>
    <t>ECHEVERRIA VELASCO MARIA YESENIA</t>
  </si>
  <si>
    <t>0602690034</t>
  </si>
  <si>
    <t>JARRIN VINUEZA CARLA NATHALIE</t>
  </si>
  <si>
    <t>0604811059</t>
  </si>
  <si>
    <t>VALLEJO GARNICA LUISA MARIA</t>
  </si>
  <si>
    <t>0602040057</t>
  </si>
  <si>
    <t>FALCONI URIARTE MARTHA YOLANDA</t>
  </si>
  <si>
    <t>0604183392</t>
  </si>
  <si>
    <t>SEGURA FONSECA ANA BELEN</t>
  </si>
  <si>
    <t>0300834801</t>
  </si>
  <si>
    <t>PESANTEZ VINTIMILLA HUGO RICARDO</t>
  </si>
  <si>
    <t>0916882848</t>
  </si>
  <si>
    <t>RICAURTE COTO BOLIVAR ALEXIS</t>
  </si>
  <si>
    <t>0201769338</t>
  </si>
  <si>
    <t>GARCIA CARLOS RAUL</t>
  </si>
  <si>
    <t>0603357963</t>
  </si>
  <si>
    <t>QUISHPI CHOTO FRANKLIN ROBERTO</t>
  </si>
  <si>
    <t>0603586033</t>
  </si>
  <si>
    <t>HERRERA OROZCO MELIDA ALEXANDRA</t>
  </si>
  <si>
    <t>0603492679</t>
  </si>
  <si>
    <t>CHAFLA GONZALEZ MARIA FERNANDA</t>
  </si>
  <si>
    <t>0603331216</t>
  </si>
  <si>
    <t>YUNGAN ZAMBRANO SILVIA ISABEL</t>
  </si>
  <si>
    <t>0603014556</t>
  </si>
  <si>
    <t>ESCOBAR ZABALA OSCAR DANIEL</t>
  </si>
  <si>
    <t>0604087114</t>
  </si>
  <si>
    <t>POLO FUNES MARIA CRISTINA</t>
  </si>
  <si>
    <t>0601541972</t>
  </si>
  <si>
    <t>MORENO RUEDA MARCO VINICIO</t>
  </si>
  <si>
    <t>0602990673</t>
  </si>
  <si>
    <t>SANCHEZ PILCO ALEX OMAR</t>
  </si>
  <si>
    <t>0602963522</t>
  </si>
  <si>
    <t>VIÑAN GUERRERO PATRICIA ELENA</t>
  </si>
  <si>
    <t>0601971625</t>
  </si>
  <si>
    <t>MORA SANCHEZ SONIA DEL PILAR</t>
  </si>
  <si>
    <t>0604144782</t>
  </si>
  <si>
    <t>VASCONEZ JARRIN MAYRA ROSA</t>
  </si>
  <si>
    <t>0603965278</t>
  </si>
  <si>
    <t>PADILLA CEVALLOS CARLOS MIGUEL</t>
  </si>
  <si>
    <t>0703658997</t>
  </si>
  <si>
    <t>ROMERO ORELLANA MARIA FERNANDA</t>
  </si>
  <si>
    <t>0602354235</t>
  </si>
  <si>
    <t>TAMAYO RODRIGUEZ SAYDA DEL ROCIO</t>
  </si>
  <si>
    <t>0602956054</t>
  </si>
  <si>
    <t>CASTILLO MENDOZA GABRIEL ALEJANDRO</t>
  </si>
  <si>
    <t>0601800519</t>
  </si>
  <si>
    <t>LARA CABRERA TAIRA MARITZA</t>
  </si>
  <si>
    <t>0602768640</t>
  </si>
  <si>
    <t>VELASCO SILVA DANNY PATRICIO</t>
  </si>
  <si>
    <t>0604601625</t>
  </si>
  <si>
    <t>TELLO NUÑEZ XIOMARA ROXANA</t>
  </si>
  <si>
    <t>0602178394</t>
  </si>
  <si>
    <t>RAMOS GONZALEZ MARCO FERNANDO</t>
  </si>
  <si>
    <t>0603461468</t>
  </si>
  <si>
    <t>LOGROÑO LLANGARI ELSA LORENA</t>
  </si>
  <si>
    <t>0602299612</t>
  </si>
  <si>
    <t>PERALTA VALLEJO JANNETTE RAMONA</t>
  </si>
  <si>
    <t>0602363384</t>
  </si>
  <si>
    <t>HARO MENDOZA JOSE JAVIER</t>
  </si>
  <si>
    <t>0603030362</t>
  </si>
  <si>
    <t>OLEAS GUEVARA JUAN FRANCISCO</t>
  </si>
  <si>
    <t>0602431033</t>
  </si>
  <si>
    <t>ECHEVERRIA SANCHEZ MARCO CORAZON</t>
  </si>
  <si>
    <t>0602472003</t>
  </si>
  <si>
    <t>RODRIGUEZ MANCHENO SANDRA YOHANA</t>
  </si>
  <si>
    <t>0602582132</t>
  </si>
  <si>
    <t>BARBA MAGGI LIDA MERCEDES</t>
  </si>
  <si>
    <t>0602303786</t>
  </si>
  <si>
    <t>GUERRA OROZCO LUIS OSWALDO</t>
  </si>
  <si>
    <t>0602585853</t>
  </si>
  <si>
    <t>SANAGUANO RUIZ LUIS DANILO</t>
  </si>
  <si>
    <t>0603350364</t>
  </si>
  <si>
    <t>NOVILLO JARA CRISTHIAN FABIAN</t>
  </si>
  <si>
    <t>0603082264</t>
  </si>
  <si>
    <t>SALAS GARCES SUSANA MONSERRATH</t>
  </si>
  <si>
    <t>0601623119</t>
  </si>
  <si>
    <t>MORENO FIALLOS VICTOR MANUEL</t>
  </si>
  <si>
    <t>0603608738</t>
  </si>
  <si>
    <t>ESCUDERO VILLA CRISTIAN ORLANDO</t>
  </si>
  <si>
    <t>0604082362</t>
  </si>
  <si>
    <t>GARCIA RIOS VALERIA ESTEFANIA</t>
  </si>
  <si>
    <t>0604196519</t>
  </si>
  <si>
    <t>GUAMBO GAVILANES GABRIELA MICHEL</t>
  </si>
  <si>
    <t>0603023524</t>
  </si>
  <si>
    <t>ALVAREZ CADENA DANIEL ROBERTO</t>
  </si>
  <si>
    <t>0602600975</t>
  </si>
  <si>
    <t>GARZON DEL SALTO ISAIAS ALFREDO</t>
  </si>
  <si>
    <t>0603116708</t>
  </si>
  <si>
    <t>MANCHENO SALAS SYLVIA CAROLINA</t>
  </si>
  <si>
    <t>0603956244</t>
  </si>
  <si>
    <t>ATI CUTIUPALA MELIDA JOHANA</t>
  </si>
  <si>
    <t>1716385818</t>
  </si>
  <si>
    <t>HEREDIA VELEZ MARIA DANIELA</t>
  </si>
  <si>
    <t>0602176406</t>
  </si>
  <si>
    <t>NOBOA REYES JOHNNY ERNESTO</t>
  </si>
  <si>
    <t>0604236273</t>
  </si>
  <si>
    <t>TELLO OQUENDO EDWIN FRANCISCO</t>
  </si>
  <si>
    <t>0201575644</t>
  </si>
  <si>
    <t>ERAZO RIERA DIANA ISABEL</t>
  </si>
  <si>
    <t>0603417767</t>
  </si>
  <si>
    <t>ARGUELLO MERINO VERONICA DEL PILAR</t>
  </si>
  <si>
    <t>0603835406</t>
  </si>
  <si>
    <t>CARRERA ORTIZ ALVARO ISRAEL</t>
  </si>
  <si>
    <t>0602506594</t>
  </si>
  <si>
    <t>ROMERO RIERA MARCIA JANETH</t>
  </si>
  <si>
    <t>0603793894</t>
  </si>
  <si>
    <t>PERALTA VILLACRES CRISTHIAN MICHAEL</t>
  </si>
  <si>
    <t>0602917817</t>
  </si>
  <si>
    <t>GRANIZO JARA JENNY ISABEL</t>
  </si>
  <si>
    <t>0603853979</t>
  </si>
  <si>
    <t>INCA BALSECA ROSA ELIZABETH</t>
  </si>
  <si>
    <t>0603787854</t>
  </si>
  <si>
    <t>PAREDES AVALOS MARCO VINICIO</t>
  </si>
  <si>
    <t>0704748094</t>
  </si>
  <si>
    <t>PAREDES CAJAS NADIA ELIZABETH</t>
  </si>
  <si>
    <t>0603709015</t>
  </si>
  <si>
    <t>ERAZO SALCEDO LUIS GONZALO</t>
  </si>
  <si>
    <t>0909275224</t>
  </si>
  <si>
    <t>POVEDA CARTAGENA SANDRA ELIZABETH</t>
  </si>
  <si>
    <t>0602766099</t>
  </si>
  <si>
    <t>GUERRERO VACA FABIAN ARTURO</t>
  </si>
  <si>
    <t>0602750523</t>
  </si>
  <si>
    <t>CARRILLO RODAS JHOANA VANESSA</t>
  </si>
  <si>
    <t>0603472762</t>
  </si>
  <si>
    <t>MOROCHO BARRIONUEVO CARMEN ESTRELLA</t>
  </si>
  <si>
    <t>0603433772</t>
  </si>
  <si>
    <t>CHANGOTASIG AYALA DANNY ANDRES</t>
  </si>
  <si>
    <t>0603550567</t>
  </si>
  <si>
    <t>PACA QUINALUIZA HENRY JAVIER</t>
  </si>
  <si>
    <t>1804151395</t>
  </si>
  <si>
    <t>PEREZ CARRANZA MAGALI MARICELA</t>
  </si>
  <si>
    <t>0202103164</t>
  </si>
  <si>
    <t>ALDAZ VARGAS ADRIAN ALEJANDRO</t>
  </si>
  <si>
    <t>0604700328</t>
  </si>
  <si>
    <t>QUISHPI CHAUCA CRISTIAN ANDRES</t>
  </si>
  <si>
    <t>0604021279</t>
  </si>
  <si>
    <t>ANILEMA GUADALUPE JOSE VICENTE</t>
  </si>
  <si>
    <t>0602899031</t>
  </si>
  <si>
    <t>ORTIZ MALDONADO OSVALDO PAUL</t>
  </si>
  <si>
    <t>0603237116</t>
  </si>
  <si>
    <t>CRESPO CHAVEZ NATALIA JUDITH</t>
  </si>
  <si>
    <t>0400673521</t>
  </si>
  <si>
    <t>LOPEZ SANCHEZ GUSTAVO PATRICIO</t>
  </si>
  <si>
    <t>0602695264</t>
  </si>
  <si>
    <t>IZURIETA FLORES JONATHAN PORFIRIO</t>
  </si>
  <si>
    <t>1802552693</t>
  </si>
  <si>
    <t>VALLE MAYORGA CARLOS ALFREDO</t>
  </si>
  <si>
    <t>0102971702</t>
  </si>
  <si>
    <t>IDROVO BERMEO CIRA ALEXANDRA</t>
  </si>
  <si>
    <t>0201899549</t>
  </si>
  <si>
    <t>GARCIA VELOZ MARCIA VERONICA</t>
  </si>
  <si>
    <t>Fracción básica</t>
  </si>
  <si>
    <t>Exceso hasta</t>
  </si>
  <si>
    <t>Impuesto sobre la fracción básica</t>
  </si>
  <si>
    <t>Impuesto sobre fracción excedente</t>
  </si>
  <si>
    <t>Rebaja por gastos personales</t>
  </si>
  <si>
    <t>Número de cargas familiares</t>
  </si>
  <si>
    <t>Cargas familiares </t>
  </si>
  <si>
    <t>Gasto deducible máximo</t>
  </si>
  <si>
    <t>Rebaja en el impuesto</t>
  </si>
  <si>
    <t>Del 30% al 49%</t>
  </si>
  <si>
    <t>Del 50% al 74%</t>
  </si>
  <si>
    <t>Del 75% al 84%</t>
  </si>
  <si>
    <t>Del 85% al 100%</t>
  </si>
  <si>
    <t>Grado de discapacidad</t>
  </si>
  <si>
    <t>Edad actual</t>
  </si>
  <si>
    <t>REBAJA IMPUESTO A LA RENTA ACTUAL</t>
  </si>
  <si>
    <t>CEDULA:</t>
  </si>
  <si>
    <t>APELLIDOS Y NOMBRES:</t>
  </si>
  <si>
    <t>EDAD</t>
  </si>
  <si>
    <t>CARGAS FAMILIARES</t>
  </si>
  <si>
    <t>N°</t>
  </si>
  <si>
    <t>NÚMERO IDENTIFICACIÓN</t>
  </si>
  <si>
    <t>NOMBRES</t>
  </si>
  <si>
    <t>TOTAL REMUNERACIÓN</t>
  </si>
  <si>
    <t>TOTAL INGRESOS</t>
  </si>
  <si>
    <t>TOTAL DESCUENTOS</t>
  </si>
  <si>
    <t>TOTAL APORTE INDIVIDUAL</t>
  </si>
  <si>
    <t>Total 13° SUELDO</t>
  </si>
  <si>
    <t>Total 14° SUELDO</t>
  </si>
  <si>
    <t>Total FONDOS RESERVA</t>
  </si>
  <si>
    <t>Total HORAS EXTRAS</t>
  </si>
  <si>
    <t>Total SUBSIDIOS</t>
  </si>
  <si>
    <t>Gasto VIVIENDA</t>
  </si>
  <si>
    <t>Gasto ALIMENTACIÓN</t>
  </si>
  <si>
    <t>Gasto EDUCACIÓN</t>
  </si>
  <si>
    <t>Gasto SALUD</t>
  </si>
  <si>
    <t>Gasto VESTIDO</t>
  </si>
  <si>
    <t>Gasto TURISMO</t>
  </si>
  <si>
    <t>1</t>
  </si>
  <si>
    <t>35</t>
  </si>
  <si>
    <t>0</t>
  </si>
  <si>
    <t>2</t>
  </si>
  <si>
    <t>0601921505</t>
  </si>
  <si>
    <t>ABARCA GARCIA SANDRA LILIANA</t>
  </si>
  <si>
    <t>3</t>
  </si>
  <si>
    <t>0602962177</t>
  </si>
  <si>
    <t>ACEVEDO GONZALEZ MARITZA SUSANA</t>
  </si>
  <si>
    <t>4</t>
  </si>
  <si>
    <t>0503255218</t>
  </si>
  <si>
    <t>ACUÑA CHECA EDWIN ANTONIO</t>
  </si>
  <si>
    <t>5</t>
  </si>
  <si>
    <t>0601248990</t>
  </si>
  <si>
    <t>ADRIANO TIERRA BLANCA LEONOR</t>
  </si>
  <si>
    <t>31</t>
  </si>
  <si>
    <t>6</t>
  </si>
  <si>
    <t>0604814137</t>
  </si>
  <si>
    <t>AGUILAR VEGA VERONICA KATHERINE</t>
  </si>
  <si>
    <t>7</t>
  </si>
  <si>
    <t>1709319329</t>
  </si>
  <si>
    <t>AGUILERA LOZA SANDRA JANNETH</t>
  </si>
  <si>
    <t>8</t>
  </si>
  <si>
    <t>0604008235</t>
  </si>
  <si>
    <t>AGUILERA VASCONEZ RENATA PATRICIA</t>
  </si>
  <si>
    <t>9</t>
  </si>
  <si>
    <t>1101469573</t>
  </si>
  <si>
    <t>AGUIRRE CELI CARLOS EDUARDO</t>
  </si>
  <si>
    <t>10</t>
  </si>
  <si>
    <t>0603468588</t>
  </si>
  <si>
    <t>AGUIRRE ULLAURI EVELYN ANDREA</t>
  </si>
  <si>
    <t>11</t>
  </si>
  <si>
    <t>0602545634</t>
  </si>
  <si>
    <t>AIMACAÑA PINDUISACA CARLOS JESUS</t>
  </si>
  <si>
    <t>12</t>
  </si>
  <si>
    <t>0602771552</t>
  </si>
  <si>
    <t>AJITIMBAY MUÑOZ JHENY MARITZA</t>
  </si>
  <si>
    <t>13</t>
  </si>
  <si>
    <t>1709250730</t>
  </si>
  <si>
    <t>ALARCON ANDRADE PABLO GUILLERMO</t>
  </si>
  <si>
    <t>14</t>
  </si>
  <si>
    <t>0502531437</t>
  </si>
  <si>
    <t>ALBAN HURTADO CARLOS ALBERTO</t>
  </si>
  <si>
    <t>15</t>
  </si>
  <si>
    <t>16</t>
  </si>
  <si>
    <t>0201440443</t>
  </si>
  <si>
    <t>ALDAS CARDENAS EDWIN STALIN</t>
  </si>
  <si>
    <t>17</t>
  </si>
  <si>
    <t>18</t>
  </si>
  <si>
    <t>0603973058</t>
  </si>
  <si>
    <t>ALDAZ ANDINO XIMENA DEL ROCIO</t>
  </si>
  <si>
    <t>19</t>
  </si>
  <si>
    <t>0602667966</t>
  </si>
  <si>
    <t>ALDAZ HERNANDEZ SILVIA MARIETA</t>
  </si>
  <si>
    <t>20</t>
  </si>
  <si>
    <t>21</t>
  </si>
  <si>
    <t>0602363418</t>
  </si>
  <si>
    <t>ALLAUCA PEÑAFIEL LUIS GONZALO</t>
  </si>
  <si>
    <t>22</t>
  </si>
  <si>
    <t>0604079533</t>
  </si>
  <si>
    <t>ALLAUCA SANDOVAL NORMA ISABEL</t>
  </si>
  <si>
    <t>23</t>
  </si>
  <si>
    <t>24</t>
  </si>
  <si>
    <t>1716350986</t>
  </si>
  <si>
    <t>ALTAMIRANO LLUMIPANTA EDWIN PATRICIO</t>
  </si>
  <si>
    <t>25</t>
  </si>
  <si>
    <t>0602332124</t>
  </si>
  <si>
    <t>ALVARADO PINTO ANA XIMENA</t>
  </si>
  <si>
    <t>26</t>
  </si>
  <si>
    <t>0604077313</t>
  </si>
  <si>
    <t>ALVAREZ BASANTES KARINA ALEXANDRA</t>
  </si>
  <si>
    <t>27</t>
  </si>
  <si>
    <t>28</t>
  </si>
  <si>
    <t>0918487257</t>
  </si>
  <si>
    <t>ALVAREZ CARRION SONIA ALEXANDRA</t>
  </si>
  <si>
    <t>29</t>
  </si>
  <si>
    <t>0603032442</t>
  </si>
  <si>
    <t>ALVAREZ LOGROÑO ANGEL SANTIAGO</t>
  </si>
  <si>
    <t>30</t>
  </si>
  <si>
    <t>0601736770</t>
  </si>
  <si>
    <t>ALVAREZ ROMAN JOSE MEDARDO</t>
  </si>
  <si>
    <t>32</t>
  </si>
  <si>
    <t>1718017831</t>
  </si>
  <si>
    <t>ALVEAR ORTIZ LUIS FERNANDO</t>
  </si>
  <si>
    <t>33</t>
  </si>
  <si>
    <t>1759509431</t>
  </si>
  <si>
    <t>ALVES DE BARROS ALEX SANDRO</t>
  </si>
  <si>
    <t>34</t>
  </si>
  <si>
    <t>1754229860</t>
  </si>
  <si>
    <t>AMADO ANNE PAULE</t>
  </si>
  <si>
    <t>0602142499</t>
  </si>
  <si>
    <t>ANDRADE OROZCO ANA PATRICIA</t>
  </si>
  <si>
    <t>36</t>
  </si>
  <si>
    <t>0602051484</t>
  </si>
  <si>
    <t>ANDRADE ULLOA DIEGO LENIN</t>
  </si>
  <si>
    <t>37</t>
  </si>
  <si>
    <t>0604089383</t>
  </si>
  <si>
    <t>ANDRADE VALLE ALEXIS IVAN</t>
  </si>
  <si>
    <t>38</t>
  </si>
  <si>
    <t>0604095356</t>
  </si>
  <si>
    <t>ANDRAMUÑO BERMEO FRANCISCO FELIPE</t>
  </si>
  <si>
    <t>39</t>
  </si>
  <si>
    <t>0602445959</t>
  </si>
  <si>
    <t>ANILEMA CHOTO GUIDO FRANCISCO</t>
  </si>
  <si>
    <t>40</t>
  </si>
  <si>
    <t>41</t>
  </si>
  <si>
    <t>0604781666</t>
  </si>
  <si>
    <t>APUGLLON MULLO BOLIVAR HERNAN</t>
  </si>
  <si>
    <t>42</t>
  </si>
  <si>
    <t>1753456134</t>
  </si>
  <si>
    <t>AQUINO ROJAS MARCO ANTONIO</t>
  </si>
  <si>
    <t>43</t>
  </si>
  <si>
    <t>1102616529</t>
  </si>
  <si>
    <t>ARANDA PESANTEZ NINFA CARMELA</t>
  </si>
  <si>
    <t>44</t>
  </si>
  <si>
    <t>45</t>
  </si>
  <si>
    <t>0601823313</t>
  </si>
  <si>
    <t>ARELLANO BARRIGA ALFONSO PATRICIO</t>
  </si>
  <si>
    <t>46</t>
  </si>
  <si>
    <t>0602316325</t>
  </si>
  <si>
    <t>ARELLANO CEPEDA OTTO EULOGIO</t>
  </si>
  <si>
    <t>47</t>
  </si>
  <si>
    <t>0603417759</t>
  </si>
  <si>
    <t>ARGUELLO MERINO ANIBAL PATRICIO</t>
  </si>
  <si>
    <t>48</t>
  </si>
  <si>
    <t>49</t>
  </si>
  <si>
    <t>50</t>
  </si>
  <si>
    <t>0602903924</t>
  </si>
  <si>
    <t>ARIAS GONZALEZ IVAN PATRICIO</t>
  </si>
  <si>
    <t>51</t>
  </si>
  <si>
    <t>0602773301</t>
  </si>
  <si>
    <t>ARMAS PESANTEZ WASHINGTON GEOVANNY</t>
  </si>
  <si>
    <t>52</t>
  </si>
  <si>
    <t>0201712858</t>
  </si>
  <si>
    <t>ARMIJOS MONAR JACQUELINE GUADALUPE</t>
  </si>
  <si>
    <t>53</t>
  </si>
  <si>
    <t>0250085495</t>
  </si>
  <si>
    <t>ARREGUI PAREDES ARIANA PAOLA</t>
  </si>
  <si>
    <t>54</t>
  </si>
  <si>
    <t>0602413569</t>
  </si>
  <si>
    <t>ARRIETA AGUAGALLO EDWIN ESTUARDO</t>
  </si>
  <si>
    <t>55</t>
  </si>
  <si>
    <t>56</t>
  </si>
  <si>
    <t>57</t>
  </si>
  <si>
    <t>0603996976</t>
  </si>
  <si>
    <t>ASITIMBAY CHAMBA ALEX FABRICIO</t>
  </si>
  <si>
    <t>58</t>
  </si>
  <si>
    <t>0603833518</t>
  </si>
  <si>
    <t>ASQUI CALERO SILVIA LORENA</t>
  </si>
  <si>
    <t>59</t>
  </si>
  <si>
    <t>0603933672</t>
  </si>
  <si>
    <t>ASQUI LOPEZ ELSA IRENE</t>
  </si>
  <si>
    <t>60</t>
  </si>
  <si>
    <t>0602204596</t>
  </si>
  <si>
    <t>ASTUDILLO CONDO DAYSI GRACIELA</t>
  </si>
  <si>
    <t>61</t>
  </si>
  <si>
    <t>62</t>
  </si>
  <si>
    <t>1802113926</t>
  </si>
  <si>
    <t>ATIENCIA MERINO MAURICIO DANILO</t>
  </si>
  <si>
    <t>63</t>
  </si>
  <si>
    <t>0602917395</t>
  </si>
  <si>
    <t>ATUPAÑA CHIMBOLEMA CESAR LEONIDAS</t>
  </si>
  <si>
    <t>64</t>
  </si>
  <si>
    <t>65</t>
  </si>
  <si>
    <t>66</t>
  </si>
  <si>
    <t>0603610213</t>
  </si>
  <si>
    <t>AVALOS ESPINOZA PATRICIA ALEJANDRA</t>
  </si>
  <si>
    <t>67</t>
  </si>
  <si>
    <t>0602537847</t>
  </si>
  <si>
    <t>AVALOS OBREGON MARIA DOLORES</t>
  </si>
  <si>
    <t>68</t>
  </si>
  <si>
    <t>0602537854</t>
  </si>
  <si>
    <t>AVALOS OBREGON MARTHA LUCIA</t>
  </si>
  <si>
    <t>69</t>
  </si>
  <si>
    <t>70</t>
  </si>
  <si>
    <t>0101963320</t>
  </si>
  <si>
    <t>AVILA SOLANO LUIS RENE</t>
  </si>
  <si>
    <t>71</t>
  </si>
  <si>
    <t>0602195877</t>
  </si>
  <si>
    <t>AYALA LOZA EDISON</t>
  </si>
  <si>
    <t>72</t>
  </si>
  <si>
    <t>73</t>
  </si>
  <si>
    <t>74</t>
  </si>
  <si>
    <t>1757261878</t>
  </si>
  <si>
    <t>AYAVIRI NINA VICTOR DANTE</t>
  </si>
  <si>
    <t>75</t>
  </si>
  <si>
    <t>0601582968</t>
  </si>
  <si>
    <t>AZANZA ABRIGO LUIS FERNANDO</t>
  </si>
  <si>
    <t>76</t>
  </si>
  <si>
    <t>0602310237</t>
  </si>
  <si>
    <t>BADILLO CONDE BLANCA CECILIA</t>
  </si>
  <si>
    <t>77</t>
  </si>
  <si>
    <t>0601597362</t>
  </si>
  <si>
    <t>BADILLO FUENMAYOR JOSE ANTONIO</t>
  </si>
  <si>
    <t>78</t>
  </si>
  <si>
    <t>0603926874</t>
  </si>
  <si>
    <t>BADILLO REMACHE MARIA EUGENIA</t>
  </si>
  <si>
    <t>79</t>
  </si>
  <si>
    <t>80</t>
  </si>
  <si>
    <t>0604407445</t>
  </si>
  <si>
    <t>BAHAMONDE ABRIL TANIA DANIELA</t>
  </si>
  <si>
    <t>81</t>
  </si>
  <si>
    <t>0602030009</t>
  </si>
  <si>
    <t>BALANZATEGUI GARCIA ROSALINA IVONNE</t>
  </si>
  <si>
    <t>82</t>
  </si>
  <si>
    <t>1801949908</t>
  </si>
  <si>
    <t>BALLADARES SALTOS AIDA MERCEDES</t>
  </si>
  <si>
    <t>83</t>
  </si>
  <si>
    <t>1759263039</t>
  </si>
  <si>
    <t>BALTODANO ARDON FRANKLIN</t>
  </si>
  <si>
    <t>84</t>
  </si>
  <si>
    <t>0914294079</t>
  </si>
  <si>
    <t>BANDA TENEMPAGUAY JULIO ANIBAL</t>
  </si>
  <si>
    <t>85</t>
  </si>
  <si>
    <t>0601885148</t>
  </si>
  <si>
    <t>BARAHONA AVECILLA FREDY RODRIGO</t>
  </si>
  <si>
    <t>86</t>
  </si>
  <si>
    <t>0603029307</t>
  </si>
  <si>
    <t>BARAHONA RIVADENEIRA DIEGO JAVIER</t>
  </si>
  <si>
    <t>87</t>
  </si>
  <si>
    <t>88</t>
  </si>
  <si>
    <t>0602479438</t>
  </si>
  <si>
    <t>BARBA MAGGI MARIA ANGELICA</t>
  </si>
  <si>
    <t>89</t>
  </si>
  <si>
    <t>0603616335</t>
  </si>
  <si>
    <t>BARBA TAMAYO EDISON PAUL</t>
  </si>
  <si>
    <t>90</t>
  </si>
  <si>
    <t>0603045550</t>
  </si>
  <si>
    <t>BARRAGAN ERAZO VIRGINIA</t>
  </si>
  <si>
    <t>91</t>
  </si>
  <si>
    <t>92</t>
  </si>
  <si>
    <t>0604936211</t>
  </si>
  <si>
    <t>BARRENO FREIRE EDUARDO SANTIAGO</t>
  </si>
  <si>
    <t>93</t>
  </si>
  <si>
    <t>0603851817</t>
  </si>
  <si>
    <t>BARRIGA FRAY SANTIAGO FABIAN</t>
  </si>
  <si>
    <t>94</t>
  </si>
  <si>
    <t>0603331828</t>
  </si>
  <si>
    <t>BARRIGA YUMIGUANO GABRIELA ELIZABETH</t>
  </si>
  <si>
    <t>95</t>
  </si>
  <si>
    <t>0603608795</t>
  </si>
  <si>
    <t>BARROS CALERO VICTOR HUGO</t>
  </si>
  <si>
    <t>96</t>
  </si>
  <si>
    <t>0603385717</t>
  </si>
  <si>
    <t>BARZALLO BALSECA JULIO CESAR</t>
  </si>
  <si>
    <t>97</t>
  </si>
  <si>
    <t>0601737679</t>
  </si>
  <si>
    <t>BASANTES AVALOS RENE ABDON</t>
  </si>
  <si>
    <t>98</t>
  </si>
  <si>
    <t>0603146754</t>
  </si>
  <si>
    <t>BASANTES MOSCOSO DEYSI ROSARIO</t>
  </si>
  <si>
    <t>99</t>
  </si>
  <si>
    <t>0603249699</t>
  </si>
  <si>
    <t>BASANTES VACA CARMEN VIVIANA</t>
  </si>
  <si>
    <t>100</t>
  </si>
  <si>
    <t>0602756439</t>
  </si>
  <si>
    <t>BASANTES VALVERDE MARLON DANILO</t>
  </si>
  <si>
    <t>101</t>
  </si>
  <si>
    <t>0602617078</t>
  </si>
  <si>
    <t>BAUTISTA SOLORZANO CLEBER FERNANDO</t>
  </si>
  <si>
    <t>102</t>
  </si>
  <si>
    <t>0602072563</t>
  </si>
  <si>
    <t>BAYAS MACHADO RAMON FERNANDO</t>
  </si>
  <si>
    <t>103</t>
  </si>
  <si>
    <t>0602924656</t>
  </si>
  <si>
    <t>BAÑO AYALA DARIO JAVIER</t>
  </si>
  <si>
    <t>104</t>
  </si>
  <si>
    <t>0604037770</t>
  </si>
  <si>
    <t>BECERRA ERAZO LORENA ISABEL</t>
  </si>
  <si>
    <t>105</t>
  </si>
  <si>
    <t>1716315591</t>
  </si>
  <si>
    <t>BECERRA MARTINEZ MARCELO ALEJANDRO</t>
  </si>
  <si>
    <t>106</t>
  </si>
  <si>
    <t>0601931850</t>
  </si>
  <si>
    <t>BEJARANO NAULA CARLOS MESIAS</t>
  </si>
  <si>
    <t>107</t>
  </si>
  <si>
    <t>1721442281</t>
  </si>
  <si>
    <t>BELTRAN BARAHONA MARICELA ESTEFANIA</t>
  </si>
  <si>
    <t>108</t>
  </si>
  <si>
    <t>0401022231</t>
  </si>
  <si>
    <t>BENAVIDES ENRIQUEZ CELSO VLADIMIR</t>
  </si>
  <si>
    <t>109</t>
  </si>
  <si>
    <t>0603802885</t>
  </si>
  <si>
    <t>BENITEZ OBANDO IVAN FABRICIO</t>
  </si>
  <si>
    <t>110</t>
  </si>
  <si>
    <t>0603620212</t>
  </si>
  <si>
    <t>BENITEZ PEREZ MARIA GABRIELA</t>
  </si>
  <si>
    <t>111</t>
  </si>
  <si>
    <t>112</t>
  </si>
  <si>
    <t>113</t>
  </si>
  <si>
    <t>0603117383</t>
  </si>
  <si>
    <t>BERRONES PAGUAY ROSA DEL PILAR</t>
  </si>
  <si>
    <t>114</t>
  </si>
  <si>
    <t>1102463138</t>
  </si>
  <si>
    <t>BETANCOURT JIMBO CIELITO DEL ROSARIO</t>
  </si>
  <si>
    <t>115</t>
  </si>
  <si>
    <t>1704259470</t>
  </si>
  <si>
    <t>BOADA ALDAZ BYRON ALEJANDRO</t>
  </si>
  <si>
    <t>116</t>
  </si>
  <si>
    <t>0602916033</t>
  </si>
  <si>
    <t>BODERO POVEDA ELBA MARIA</t>
  </si>
  <si>
    <t>117</t>
  </si>
  <si>
    <t>0603032269</t>
  </si>
  <si>
    <t>BONIFAZ ARANDA EDISON FERNANDO</t>
  </si>
  <si>
    <t>118</t>
  </si>
  <si>
    <t>0603185281</t>
  </si>
  <si>
    <t>BONIFAZ ARANDA MAYRA SARA</t>
  </si>
  <si>
    <t>119</t>
  </si>
  <si>
    <t>1600853590</t>
  </si>
  <si>
    <t>BONILLA COCA MICHELLE CAROLINE</t>
  </si>
  <si>
    <t>120</t>
  </si>
  <si>
    <t>121</t>
  </si>
  <si>
    <t>0602983116</t>
  </si>
  <si>
    <t>BONILLA GONZALES MARIA ALEXANDRA</t>
  </si>
  <si>
    <t>122</t>
  </si>
  <si>
    <t>0601860778</t>
  </si>
  <si>
    <t>BONILLA GONZALEZ GLADYS PATRICIA</t>
  </si>
  <si>
    <t>123</t>
  </si>
  <si>
    <t>0603113549</t>
  </si>
  <si>
    <t>BONILLA LOPEZ RAUL FERNANDO</t>
  </si>
  <si>
    <t>124</t>
  </si>
  <si>
    <t>0600749204</t>
  </si>
  <si>
    <t>BONILLA PULGAR GONZALO EDMUNDO</t>
  </si>
  <si>
    <t>125</t>
  </si>
  <si>
    <t>0601266992</t>
  </si>
  <si>
    <t>BORJA CABRERA ANGEL RAFAEL</t>
  </si>
  <si>
    <t>126</t>
  </si>
  <si>
    <t>0201127057</t>
  </si>
  <si>
    <t>BORJA LOMBEIDA MARIA EUGENIA</t>
  </si>
  <si>
    <t>127</t>
  </si>
  <si>
    <t>128</t>
  </si>
  <si>
    <t>129</t>
  </si>
  <si>
    <t>0602182321</t>
  </si>
  <si>
    <t>BRAVO CEVALLOS FREDY RAMIRO</t>
  </si>
  <si>
    <t>130</t>
  </si>
  <si>
    <t>0602447005</t>
  </si>
  <si>
    <t>BRAVO MANCERO JULIO ADOLFO</t>
  </si>
  <si>
    <t>131</t>
  </si>
  <si>
    <t>0602245094</t>
  </si>
  <si>
    <t>BRAVO MANCERO PATRICIA CECILIA</t>
  </si>
  <si>
    <t>132</t>
  </si>
  <si>
    <t>133</t>
  </si>
  <si>
    <t>0601860901</t>
  </si>
  <si>
    <t>BRITO SANAGUANO ELENA MARGARITA</t>
  </si>
  <si>
    <t>134</t>
  </si>
  <si>
    <t>135</t>
  </si>
  <si>
    <t>0401307400</t>
  </si>
  <si>
    <t>BURGOS ARCOS CARLOS LEONEL</t>
  </si>
  <si>
    <t>136</t>
  </si>
  <si>
    <t>137</t>
  </si>
  <si>
    <t>0604246736</t>
  </si>
  <si>
    <t>BUÑAY GUISÑAN PAMELA ALEXANDRA</t>
  </si>
  <si>
    <t>138</t>
  </si>
  <si>
    <t>0603803362</t>
  </si>
  <si>
    <t>BUÑAY YUQUILEMA ALEX LEONARDO</t>
  </si>
  <si>
    <t>139</t>
  </si>
  <si>
    <t>140</t>
  </si>
  <si>
    <t>0602194656</t>
  </si>
  <si>
    <t>CABEZAS HEREDIA EDMUNDO BOLIVAR</t>
  </si>
  <si>
    <t>141</t>
  </si>
  <si>
    <t>0604042382</t>
  </si>
  <si>
    <t>CABEZAS LLERENA KERLY YESENIA</t>
  </si>
  <si>
    <t>142</t>
  </si>
  <si>
    <t>0603904426</t>
  </si>
  <si>
    <t>CABEZAS RAMIREZ TATIANA ALEXANDRA</t>
  </si>
  <si>
    <t>143</t>
  </si>
  <si>
    <t>0602277162</t>
  </si>
  <si>
    <t>CABEZAS VILLARROEL FREDY EDUARDO</t>
  </si>
  <si>
    <t>144</t>
  </si>
  <si>
    <t>0601927221</t>
  </si>
  <si>
    <t>CABRERA CABRERA RAUL GUILLERMO</t>
  </si>
  <si>
    <t>145</t>
  </si>
  <si>
    <t>0603961863</t>
  </si>
  <si>
    <t>CABRERA ESCOBAR JOSE OMAR</t>
  </si>
  <si>
    <t>146</t>
  </si>
  <si>
    <t>1726630005</t>
  </si>
  <si>
    <t>CABRERA URBINA ERIKA VANESSA</t>
  </si>
  <si>
    <t>147</t>
  </si>
  <si>
    <t>0602127052</t>
  </si>
  <si>
    <t>CABRERA VALLEJO MARIO VICENTE</t>
  </si>
  <si>
    <t>148</t>
  </si>
  <si>
    <t>149</t>
  </si>
  <si>
    <t>0604089763</t>
  </si>
  <si>
    <t>CACERES MANZANO VERONICA PAULINA</t>
  </si>
  <si>
    <t>150</t>
  </si>
  <si>
    <t>0602929150</t>
  </si>
  <si>
    <t>CACERES RUIZ PAULINA SUSANA</t>
  </si>
  <si>
    <t>151</t>
  </si>
  <si>
    <t>0602326837</t>
  </si>
  <si>
    <t>CACERES VARGAS LISBETH MATILDE</t>
  </si>
  <si>
    <t>152</t>
  </si>
  <si>
    <t>0602891582</t>
  </si>
  <si>
    <t>CADENA FIGUEROA MARCELA ELIZABETH</t>
  </si>
  <si>
    <t>153</t>
  </si>
  <si>
    <t>0602935926</t>
  </si>
  <si>
    <t>CADENA FIGUEROA MONICA NOEMI</t>
  </si>
  <si>
    <t>154</t>
  </si>
  <si>
    <t>0604029397</t>
  </si>
  <si>
    <t>CAIBE ABRIL MARIA BELEN</t>
  </si>
  <si>
    <t>155</t>
  </si>
  <si>
    <t>0602275034</t>
  </si>
  <si>
    <t>CAICEDO BALSECA CESAR AUGUSTO</t>
  </si>
  <si>
    <t>156</t>
  </si>
  <si>
    <t>0602305443</t>
  </si>
  <si>
    <t>CAISAGUANO VILLA JANNETH ALEXANDRA</t>
  </si>
  <si>
    <t>157</t>
  </si>
  <si>
    <t>0603583022</t>
  </si>
  <si>
    <t>CAIZA ASITIMBAY MONICA ALEXANDRA</t>
  </si>
  <si>
    <t>158</t>
  </si>
  <si>
    <t>159</t>
  </si>
  <si>
    <t>1703992402</t>
  </si>
  <si>
    <t>CAIZA RUIZ MARCOS VINICIO</t>
  </si>
  <si>
    <t>160</t>
  </si>
  <si>
    <t>0603572785</t>
  </si>
  <si>
    <t>CAIZAGUANO APUGLLON HECTOR ENRIQUE</t>
  </si>
  <si>
    <t>161</t>
  </si>
  <si>
    <t>0603589862</t>
  </si>
  <si>
    <t>CAJAMARCA ALTAMIRANO EFREN EFRAIN</t>
  </si>
  <si>
    <t>162</t>
  </si>
  <si>
    <t>0604082180</t>
  </si>
  <si>
    <t>CAJAMARCA DACTO KARINA ELIZABETH</t>
  </si>
  <si>
    <t>163</t>
  </si>
  <si>
    <t>0301757373</t>
  </si>
  <si>
    <t>CAJAMARCA SACTA KLEVER DAVID</t>
  </si>
  <si>
    <t>164</t>
  </si>
  <si>
    <t>0603448762</t>
  </si>
  <si>
    <t>CAJO RIOFRIO MARIA CRISTINA</t>
  </si>
  <si>
    <t>165</t>
  </si>
  <si>
    <t>0602151581</t>
  </si>
  <si>
    <t>CALAHORRANO GONZALEZ JULIA GUADALUPE</t>
  </si>
  <si>
    <t>166</t>
  </si>
  <si>
    <t>0605789551</t>
  </si>
  <si>
    <t>CALDERON CABEZAS CARLA CRISTINA</t>
  </si>
  <si>
    <t>167</t>
  </si>
  <si>
    <t>1206471581</t>
  </si>
  <si>
    <t>CALDERON GOMEZ KATHERIN SAMANTA</t>
  </si>
  <si>
    <t>168</t>
  </si>
  <si>
    <t>169</t>
  </si>
  <si>
    <t>0603027178</t>
  </si>
  <si>
    <t>CALDERON LEDESMA JUANA ESTHER</t>
  </si>
  <si>
    <t>170</t>
  </si>
  <si>
    <t>0603487927</t>
  </si>
  <si>
    <t>CALDERON LEDESMA LUIS ARMANDO</t>
  </si>
  <si>
    <t>171</t>
  </si>
  <si>
    <t>0602724817</t>
  </si>
  <si>
    <t>CALDERON PAZ MARIA MERCEDES</t>
  </si>
  <si>
    <t>172</t>
  </si>
  <si>
    <t>0602915043</t>
  </si>
  <si>
    <t>CALDERON TUFIÑO GALO XAVIER</t>
  </si>
  <si>
    <t>173</t>
  </si>
  <si>
    <t>0201224276</t>
  </si>
  <si>
    <t>CALERO ZUÑIGA MARLON AURELIO</t>
  </si>
  <si>
    <t>174</t>
  </si>
  <si>
    <t>0603020033</t>
  </si>
  <si>
    <t>CALI PEREIRA MARGOTH ISABEL</t>
  </si>
  <si>
    <t>175</t>
  </si>
  <si>
    <t>176</t>
  </si>
  <si>
    <t>0602083552</t>
  </si>
  <si>
    <t>CALVOPIÑA ANDRADE DIEGO MAURICIO</t>
  </si>
  <si>
    <t>177</t>
  </si>
  <si>
    <t>0603133679</t>
  </si>
  <si>
    <t>CAMPOS TAPIA CATALINA ALEJANDRA</t>
  </si>
  <si>
    <t>178</t>
  </si>
  <si>
    <t>0601999485</t>
  </si>
  <si>
    <t>CAMPOS YEDRA HUGO MARCELO</t>
  </si>
  <si>
    <t>179</t>
  </si>
  <si>
    <t>0602523805</t>
  </si>
  <si>
    <t>CAMPUZANO LLAGUNO ROSITA ELENA</t>
  </si>
  <si>
    <t>180</t>
  </si>
  <si>
    <t>0603306473</t>
  </si>
  <si>
    <t>CANDO HUARACA ROSA ISABEL</t>
  </si>
  <si>
    <t>181</t>
  </si>
  <si>
    <t>0602407579</t>
  </si>
  <si>
    <t>CANDO PILATUÑA ROSARIO ISABEL</t>
  </si>
  <si>
    <t>182</t>
  </si>
  <si>
    <t>0601883440</t>
  </si>
  <si>
    <t>CANO LOBATO AMELIA SOLEDAD</t>
  </si>
  <si>
    <t>183</t>
  </si>
  <si>
    <t>184</t>
  </si>
  <si>
    <t>1204608176</t>
  </si>
  <si>
    <t>CARDENAS JIMENEZ MILTON MARCELO</t>
  </si>
  <si>
    <t>185</t>
  </si>
  <si>
    <t>186</t>
  </si>
  <si>
    <t>0602239113</t>
  </si>
  <si>
    <t>CARDENAS MAZON EDUARDO MAURICIO</t>
  </si>
  <si>
    <t>187</t>
  </si>
  <si>
    <t>1600416836</t>
  </si>
  <si>
    <t>CARDENAS SILVA JESSICA MARITZA</t>
  </si>
  <si>
    <t>188</t>
  </si>
  <si>
    <t>0602111874</t>
  </si>
  <si>
    <t>CARMILEMA REMACHE JOSE GERARDO</t>
  </si>
  <si>
    <t>189</t>
  </si>
  <si>
    <t>0603114927</t>
  </si>
  <si>
    <t>CARPIO HERRERA ALEJANDRA MARIA</t>
  </si>
  <si>
    <t>190</t>
  </si>
  <si>
    <t>0602236382</t>
  </si>
  <si>
    <t>CARPIO MUÑOZ WASHINGTON GONZALO</t>
  </si>
  <si>
    <t>191</t>
  </si>
  <si>
    <t>1003433388</t>
  </si>
  <si>
    <t>CARRANCO AVILA CRISTIAN DAVID</t>
  </si>
  <si>
    <t>192</t>
  </si>
  <si>
    <t>193</t>
  </si>
  <si>
    <t>194</t>
  </si>
  <si>
    <t>1500494925</t>
  </si>
  <si>
    <t>CARRERA SILVA DENNY MABEL</t>
  </si>
  <si>
    <t>195</t>
  </si>
  <si>
    <t>0151366796</t>
  </si>
  <si>
    <t>CARRETERO POBLETE PEDRO ANTONIO</t>
  </si>
  <si>
    <t>196</t>
  </si>
  <si>
    <t>0601414261</t>
  </si>
  <si>
    <t>CARRILLO CANDO LUIS EDISON</t>
  </si>
  <si>
    <t>197</t>
  </si>
  <si>
    <t>198</t>
  </si>
  <si>
    <t>0602147225</t>
  </si>
  <si>
    <t>CARRILLO PULGAR WILMAN GUSTAVO</t>
  </si>
  <si>
    <t>199</t>
  </si>
  <si>
    <t>0602750622</t>
  </si>
  <si>
    <t>CARRILLO RODAS FABIAN EDUARDO</t>
  </si>
  <si>
    <t>200</t>
  </si>
  <si>
    <t>201</t>
  </si>
  <si>
    <t>1717129892</t>
  </si>
  <si>
    <t>CARRILLO VACA DAVID GERARDO</t>
  </si>
  <si>
    <t>202</t>
  </si>
  <si>
    <t>0604033795</t>
  </si>
  <si>
    <t>CARRILLO VILLA EDISON RAFAEL</t>
  </si>
  <si>
    <t>203</t>
  </si>
  <si>
    <t>1500432214</t>
  </si>
  <si>
    <t>CARVAJAL FLOR BECQUER</t>
  </si>
  <si>
    <t>204</t>
  </si>
  <si>
    <t>0602057481</t>
  </si>
  <si>
    <t>CARVAJAL NOVILLO WILLIAM ALBERTO</t>
  </si>
  <si>
    <t>205</t>
  </si>
  <si>
    <t>0603912627</t>
  </si>
  <si>
    <t>CASANOVA ZAMORA TANNIA ALEXANDRA</t>
  </si>
  <si>
    <t>206</t>
  </si>
  <si>
    <t>0602445900</t>
  </si>
  <si>
    <t>CASCANTE CALDERON MARIA CATALINA</t>
  </si>
  <si>
    <t>207</t>
  </si>
  <si>
    <t>0603020025</t>
  </si>
  <si>
    <t>CASCO MANZANO CECILIA MARGARITA</t>
  </si>
  <si>
    <t>208</t>
  </si>
  <si>
    <t>209</t>
  </si>
  <si>
    <t>0601614563</t>
  </si>
  <si>
    <t>CASTELO CASTELO MIGUEL ANGEL</t>
  </si>
  <si>
    <t>210</t>
  </si>
  <si>
    <t>0603979758</t>
  </si>
  <si>
    <t>CASTELO MUÑOZ JENNY CINTHYA</t>
  </si>
  <si>
    <t>211</t>
  </si>
  <si>
    <t>1801857440</t>
  </si>
  <si>
    <t>CASTILLO CAMPOVERDE TITO OSWALDO</t>
  </si>
  <si>
    <t>212</t>
  </si>
  <si>
    <t>0602164915</t>
  </si>
  <si>
    <t>CASTILLO GOMEZ ROGELIO VINICIO</t>
  </si>
  <si>
    <t>213</t>
  </si>
  <si>
    <t>0602047532</t>
  </si>
  <si>
    <t>CASTILLO GOMEZ WILSON FERNANDO</t>
  </si>
  <si>
    <t>214</t>
  </si>
  <si>
    <t>0603564428</t>
  </si>
  <si>
    <t>CASTILLO GONZALES MAYRA ELIZABETH</t>
  </si>
  <si>
    <t>215</t>
  </si>
  <si>
    <t>216</t>
  </si>
  <si>
    <t>0603186404</t>
  </si>
  <si>
    <t>CASTILLO PARRA JOSE RICARDO</t>
  </si>
  <si>
    <t>217</t>
  </si>
  <si>
    <t>0603199191</t>
  </si>
  <si>
    <t>CASTILLO TRUJILLO CARLOS ENRIQUE</t>
  </si>
  <si>
    <t>218</t>
  </si>
  <si>
    <t>219</t>
  </si>
  <si>
    <t>220</t>
  </si>
  <si>
    <t>0601875214</t>
  </si>
  <si>
    <t>CAZORLA BADILLO GEOVANNY WILFRIDO</t>
  </si>
  <si>
    <t>221</t>
  </si>
  <si>
    <t>0602683856</t>
  </si>
  <si>
    <t>CAZORLA BASANTES AMPARO LILIAN</t>
  </si>
  <si>
    <t>222</t>
  </si>
  <si>
    <t>0602772915</t>
  </si>
  <si>
    <t>CAZORLA MACHADO JUAN CARLOS</t>
  </si>
  <si>
    <t>223</t>
  </si>
  <si>
    <t>224</t>
  </si>
  <si>
    <t>1759578535</t>
  </si>
  <si>
    <t>CAÑAS LUCENDO MANUEL</t>
  </si>
  <si>
    <t>225</t>
  </si>
  <si>
    <t>1309794525</t>
  </si>
  <si>
    <t>CEDEÑO CAJAS GISNELLA MARIA</t>
  </si>
  <si>
    <t>226</t>
  </si>
  <si>
    <t>1709411548</t>
  </si>
  <si>
    <t>CEDEÑO ZAMBRANO DOLORES ARACELY</t>
  </si>
  <si>
    <t>227</t>
  </si>
  <si>
    <t>1757404502</t>
  </si>
  <si>
    <t>CEJAS MARTINEZ MAGDA FRANCISCA</t>
  </si>
  <si>
    <t>228</t>
  </si>
  <si>
    <t>0604141291</t>
  </si>
  <si>
    <t>CENTENO BARAHONA VERONICA DEL ROCIO</t>
  </si>
  <si>
    <t>229</t>
  </si>
  <si>
    <t>0602529331</t>
  </si>
  <si>
    <t>CEPA IZA CARLOS FABIAN</t>
  </si>
  <si>
    <t>230</t>
  </si>
  <si>
    <t>0602142127</t>
  </si>
  <si>
    <t>CEPEDA ASTUDILLO LEXINTON GUALBERTO</t>
  </si>
  <si>
    <t>231</t>
  </si>
  <si>
    <t>0602127946</t>
  </si>
  <si>
    <t>CEPEDA GODOY HECTOR MANUEL</t>
  </si>
  <si>
    <t>232</t>
  </si>
  <si>
    <t>0602463861</t>
  </si>
  <si>
    <t>CEPEDA PACHECO JUAN CARLOS</t>
  </si>
  <si>
    <t>233</t>
  </si>
  <si>
    <t>0603915372</t>
  </si>
  <si>
    <t>CEPEDA VIZUETE MARIA FERNANDA</t>
  </si>
  <si>
    <t>234</t>
  </si>
  <si>
    <t>0603567595</t>
  </si>
  <si>
    <t>CEVALLOS DIAZ MARIA ALEJANDRA</t>
  </si>
  <si>
    <t>235</t>
  </si>
  <si>
    <t>0602038432</t>
  </si>
  <si>
    <t>CEVALLOS GUAMBO SANDRA ELIZABETH</t>
  </si>
  <si>
    <t>236</t>
  </si>
  <si>
    <t>0603476425</t>
  </si>
  <si>
    <t>CEVALLOS MONTALVO JESSICA PAOLA</t>
  </si>
  <si>
    <t>237</t>
  </si>
  <si>
    <t>0602214892</t>
  </si>
  <si>
    <t>CEVALLOS VELASQUEZ OSCAR ALFREDO</t>
  </si>
  <si>
    <t>238</t>
  </si>
  <si>
    <t>0602733453</t>
  </si>
  <si>
    <t>CEVALLOS VILLACRES YESENIA ELIZABETH</t>
  </si>
  <si>
    <t>239</t>
  </si>
  <si>
    <t>240</t>
  </si>
  <si>
    <t>241</t>
  </si>
  <si>
    <t>0602075913</t>
  </si>
  <si>
    <t>CHAFLA QUISHPE LUIS ERNESTO</t>
  </si>
  <si>
    <t>242</t>
  </si>
  <si>
    <t>0602403008</t>
  </si>
  <si>
    <t>CHAFLA QUITO JOSE VALERIO</t>
  </si>
  <si>
    <t>243</t>
  </si>
  <si>
    <t>1756818850</t>
  </si>
  <si>
    <t>CHANG CALDERIN OMARYS</t>
  </si>
  <si>
    <t>244</t>
  </si>
  <si>
    <t>245</t>
  </si>
  <si>
    <t>0603265042</t>
  </si>
  <si>
    <t>CHAPALBAY BRAVO CESAR DANILO</t>
  </si>
  <si>
    <t>246</t>
  </si>
  <si>
    <t>0603254293</t>
  </si>
  <si>
    <t>CHARIGUAMAN FLORES LORENA DEL ROCIO</t>
  </si>
  <si>
    <t>247</t>
  </si>
  <si>
    <t>0601120728</t>
  </si>
  <si>
    <t>CHARIGUAMAN YAUCAN CARLOS ALFONSO</t>
  </si>
  <si>
    <t>248</t>
  </si>
  <si>
    <t>249</t>
  </si>
  <si>
    <t>0602232324</t>
  </si>
  <si>
    <t>CHAVEZ AGUAGALLO MARITZA DE LOURDES</t>
  </si>
  <si>
    <t>250</t>
  </si>
  <si>
    <t>0603709213</t>
  </si>
  <si>
    <t>CHAVEZ CAMINO ROMULO ANDRES</t>
  </si>
  <si>
    <t>251</t>
  </si>
  <si>
    <t>0650037955</t>
  </si>
  <si>
    <t>CHAVEZ GUZMAN DIANA CAROLINA</t>
  </si>
  <si>
    <t>252</t>
  </si>
  <si>
    <t>253</t>
  </si>
  <si>
    <t>0602667230</t>
  </si>
  <si>
    <t>CHAVEZ MALDONADO YESENIA AMADA</t>
  </si>
  <si>
    <t>254</t>
  </si>
  <si>
    <t>255</t>
  </si>
  <si>
    <t>256</t>
  </si>
  <si>
    <t>0603476342</t>
  </si>
  <si>
    <t>CHAVEZ VILLAGOMEZ NORMA SUSANA</t>
  </si>
  <si>
    <t>257</t>
  </si>
  <si>
    <t>0602071581</t>
  </si>
  <si>
    <t>CHERREZ PAZMIÑO ANGEL YOBANI</t>
  </si>
  <si>
    <t>258</t>
  </si>
  <si>
    <t>0602374258</t>
  </si>
  <si>
    <t>CHICAIZA SINCHI DINA LUCIA</t>
  </si>
  <si>
    <t>259</t>
  </si>
  <si>
    <t>0603506825</t>
  </si>
  <si>
    <t>CHIMBOLEMA MULLO SERGIO ORLANDO</t>
  </si>
  <si>
    <t>260</t>
  </si>
  <si>
    <t>0602766578</t>
  </si>
  <si>
    <t>CHIRIBOGA CEVALLOS ALEX ARMANDO</t>
  </si>
  <si>
    <t>261</t>
  </si>
  <si>
    <t>0604092296</t>
  </si>
  <si>
    <t>CHIRIBOGA ZAMORA PATRICIA ALEXANDRA</t>
  </si>
  <si>
    <t>262</t>
  </si>
  <si>
    <t>1202785323</t>
  </si>
  <si>
    <t>CHOCA ALCOSER EDWIN GILBERTO</t>
  </si>
  <si>
    <t>263</t>
  </si>
  <si>
    <t>0601970783</t>
  </si>
  <si>
    <t>CHUNATA INCA FRANCISCO JESUS</t>
  </si>
  <si>
    <t>264</t>
  </si>
  <si>
    <t>0604490383</t>
  </si>
  <si>
    <t>CHUQUIMARCA ONCE DORIS ALEXANDRA</t>
  </si>
  <si>
    <t>265</t>
  </si>
  <si>
    <t>266</t>
  </si>
  <si>
    <t>1715637284</t>
  </si>
  <si>
    <t>CISNEROS VACA CESAR RAMIRO</t>
  </si>
  <si>
    <t>267</t>
  </si>
  <si>
    <t>268</t>
  </si>
  <si>
    <t>1310977317</t>
  </si>
  <si>
    <t>COBEÑA COBEÑA ROXANA MAIBELLINE</t>
  </si>
  <si>
    <t>269</t>
  </si>
  <si>
    <t>1305671743</t>
  </si>
  <si>
    <t>COBEÑA ORDOÑEZ CARMEN MAGALI</t>
  </si>
  <si>
    <t>270</t>
  </si>
  <si>
    <t>271</t>
  </si>
  <si>
    <t>272</t>
  </si>
  <si>
    <t>0603137969</t>
  </si>
  <si>
    <t>CONGACHA AUSHAY ANA ELIZABETH</t>
  </si>
  <si>
    <t>273</t>
  </si>
  <si>
    <t>1802842508</t>
  </si>
  <si>
    <t>CORDOVA SUAREZ MANOLO ALEXANDER</t>
  </si>
  <si>
    <t>274</t>
  </si>
  <si>
    <t>1757161482</t>
  </si>
  <si>
    <t>CORDOVEZ MARTINEZ MARIA DEL CARMEN</t>
  </si>
  <si>
    <t>275</t>
  </si>
  <si>
    <t>276</t>
  </si>
  <si>
    <t>0602279358</t>
  </si>
  <si>
    <t>CORONEL SANCHEZ JHONNY MAURICIO</t>
  </si>
  <si>
    <t>277</t>
  </si>
  <si>
    <t>0602796195</t>
  </si>
  <si>
    <t>COSTALES LARA MAURO RAMIRO</t>
  </si>
  <si>
    <t>278</t>
  </si>
  <si>
    <t>0603977950</t>
  </si>
  <si>
    <t>COSTALES VALLEJO LUIS RICARDO</t>
  </si>
  <si>
    <t>279</t>
  </si>
  <si>
    <t>280</t>
  </si>
  <si>
    <t>0302016837</t>
  </si>
  <si>
    <t>CRESPO MORA VICTOR ISRAEL</t>
  </si>
  <si>
    <t>281</t>
  </si>
  <si>
    <t>0301695136</t>
  </si>
  <si>
    <t>CRESPO VALLEJO DAYSSY VIVIANA</t>
  </si>
  <si>
    <t>282</t>
  </si>
  <si>
    <t>1716280126</t>
  </si>
  <si>
    <t>CRIOLLO CRIOLLO ANABELA DEL ROSARIO</t>
  </si>
  <si>
    <t>283</t>
  </si>
  <si>
    <t>0601920002</t>
  </si>
  <si>
    <t>CRUZ PARRA JORGE FERNANDO</t>
  </si>
  <si>
    <t>284</t>
  </si>
  <si>
    <t>0603483462</t>
  </si>
  <si>
    <t>CRUZ TENEMPAGUAY ROSA ELISA</t>
  </si>
  <si>
    <t>285</t>
  </si>
  <si>
    <t>0201227972</t>
  </si>
  <si>
    <t>CUJI SAINS MANUEL ANTONIO</t>
  </si>
  <si>
    <t>286</t>
  </si>
  <si>
    <t>1709268534</t>
  </si>
  <si>
    <t>CUNDAR RUANO ADRIANA XIMENA</t>
  </si>
  <si>
    <t>287</t>
  </si>
  <si>
    <t>0602127623</t>
  </si>
  <si>
    <t>CURAY YAULEMA CARMEN ELISA</t>
  </si>
  <si>
    <t>288</t>
  </si>
  <si>
    <t>0604581066</t>
  </si>
  <si>
    <t>CUTIOPALA LEON DARIO JAVIER</t>
  </si>
  <si>
    <t>289</t>
  </si>
  <si>
    <t>1802840718</t>
  </si>
  <si>
    <t>CUZCO SILVA EDGAR GIOVANNY</t>
  </si>
  <si>
    <t>290</t>
  </si>
  <si>
    <t>0601890593</t>
  </si>
  <si>
    <t>DAMIAN ESCUDERO EDISON RAMIRO</t>
  </si>
  <si>
    <t>291</t>
  </si>
  <si>
    <t>0605069566</t>
  </si>
  <si>
    <t>DAMIAN SINCHIGUANO GABRIELA ELIZABETH</t>
  </si>
  <si>
    <t>292</t>
  </si>
  <si>
    <t>293</t>
  </si>
  <si>
    <t>0603335357</t>
  </si>
  <si>
    <t>DAVALOS MAYORGA EDUARDO RAMIRO</t>
  </si>
  <si>
    <t>294</t>
  </si>
  <si>
    <t>0602611501</t>
  </si>
  <si>
    <t>DAVALOS OVIEDO ENRIQUE FABRICIO</t>
  </si>
  <si>
    <t>295</t>
  </si>
  <si>
    <t>0603775255</t>
  </si>
  <si>
    <t>DAVILA CRUZ DIANA CAROLINA</t>
  </si>
  <si>
    <t>296</t>
  </si>
  <si>
    <t>0604514638</t>
  </si>
  <si>
    <t>DAVILA VELASTEGUI ANDREA MICHELLE</t>
  </si>
  <si>
    <t>297</t>
  </si>
  <si>
    <t>0909548646</t>
  </si>
  <si>
    <t>DE LA CALLE ANDRADE LUCILA JAZMIN</t>
  </si>
  <si>
    <t>298</t>
  </si>
  <si>
    <t>0603467929</t>
  </si>
  <si>
    <t>DE LA CRUZ FERNANDEZ GABRIELA MARIA</t>
  </si>
  <si>
    <t>299</t>
  </si>
  <si>
    <t>0602745960</t>
  </si>
  <si>
    <t>DE LA TORRE NUÑEZ ELIANA DEL CONSUELO</t>
  </si>
  <si>
    <t>300</t>
  </si>
  <si>
    <t>1760793644</t>
  </si>
  <si>
    <t>DE LEON NICARETTA FABIANA MARIA</t>
  </si>
  <si>
    <t>301</t>
  </si>
  <si>
    <t>0602759383</t>
  </si>
  <si>
    <t>DELGADO ALTAMIRANO JORGE EDWIN</t>
  </si>
  <si>
    <t>302</t>
  </si>
  <si>
    <t>1715310734</t>
  </si>
  <si>
    <t>DELGADO MASACHE GABRIELA ALEJANDRA</t>
  </si>
  <si>
    <t>303</t>
  </si>
  <si>
    <t>1756815518</t>
  </si>
  <si>
    <t>DIAGO ALFES ZILMA</t>
  </si>
  <si>
    <t>304</t>
  </si>
  <si>
    <t>1708045560</t>
  </si>
  <si>
    <t>DIAZ ACOSTA ADRIAN ELICIO</t>
  </si>
  <si>
    <t>305</t>
  </si>
  <si>
    <t>0801588625</t>
  </si>
  <si>
    <t>DIAZ ORDOÑEZ JANETH ROSARIO</t>
  </si>
  <si>
    <t>306</t>
  </si>
  <si>
    <t>0603481136</t>
  </si>
  <si>
    <t>DIAZ PARRA ALBERTO DARIO</t>
  </si>
  <si>
    <t>307</t>
  </si>
  <si>
    <t>0603277765</t>
  </si>
  <si>
    <t>DIAZ VALLEJO MARIA ELIZABETH</t>
  </si>
  <si>
    <t>308</t>
  </si>
  <si>
    <t>1757202773</t>
  </si>
  <si>
    <t>DJABAYAN DJIBEYAN PABLO</t>
  </si>
  <si>
    <t>309</t>
  </si>
  <si>
    <t>0602189417</t>
  </si>
  <si>
    <t>DONOSO LEON CARMEN EDITH</t>
  </si>
  <si>
    <t>310</t>
  </si>
  <si>
    <t>0603539818</t>
  </si>
  <si>
    <t>DUCHICELA CARRILLO ALEX MAURICIO</t>
  </si>
  <si>
    <t>311</t>
  </si>
  <si>
    <t>312</t>
  </si>
  <si>
    <t>0603037169</t>
  </si>
  <si>
    <t>ECHEVERRIA SANCHEZ ARTURO PATRICIO</t>
  </si>
  <si>
    <t>313</t>
  </si>
  <si>
    <t>314</t>
  </si>
  <si>
    <t>315</t>
  </si>
  <si>
    <t>0603513961</t>
  </si>
  <si>
    <t>ENCALADA FALCONI JESSICA ANDREA</t>
  </si>
  <si>
    <t>316</t>
  </si>
  <si>
    <t>0603187337</t>
  </si>
  <si>
    <t>ENRIQUEZ CARRILLO MARY YOLANDA</t>
  </si>
  <si>
    <t>317</t>
  </si>
  <si>
    <t>0602925513</t>
  </si>
  <si>
    <t>ERAZO BRITO GONZALO FABIAN</t>
  </si>
  <si>
    <t>318</t>
  </si>
  <si>
    <t>319</t>
  </si>
  <si>
    <t>0603134115</t>
  </si>
  <si>
    <t>ERAZO PARRA JOSE LUIS</t>
  </si>
  <si>
    <t>320</t>
  </si>
  <si>
    <t>321</t>
  </si>
  <si>
    <t>0602735284</t>
  </si>
  <si>
    <t>ERAZO RODRIGUEZ MIRIAM ELIZABETH</t>
  </si>
  <si>
    <t>322</t>
  </si>
  <si>
    <t>323</t>
  </si>
  <si>
    <t>324</t>
  </si>
  <si>
    <t>325</t>
  </si>
  <si>
    <t>0603991068</t>
  </si>
  <si>
    <t>ESPARZA ESPARZA ELIANA PAOLA</t>
  </si>
  <si>
    <t>326</t>
  </si>
  <si>
    <t>0603783648</t>
  </si>
  <si>
    <t>ESPINDOLA LARA MARIA BELEN</t>
  </si>
  <si>
    <t>327</t>
  </si>
  <si>
    <t>328</t>
  </si>
  <si>
    <t>329</t>
  </si>
  <si>
    <t>0602990897</t>
  </si>
  <si>
    <t>ESPINOZA CHAVEZ CARLOS EDUARDO</t>
  </si>
  <si>
    <t>330</t>
  </si>
  <si>
    <t>0606048015</t>
  </si>
  <si>
    <t>ESPINOZA GUACHO GABRIELA ESTEFANIA</t>
  </si>
  <si>
    <t>331</t>
  </si>
  <si>
    <t>1400457766</t>
  </si>
  <si>
    <t>ESPINOZA MENDOZA TATIANA LISBETH</t>
  </si>
  <si>
    <t>332</t>
  </si>
  <si>
    <t>0703752345</t>
  </si>
  <si>
    <t>ESPINOZA TINOCO LADY MARIELIZA</t>
  </si>
  <si>
    <t>333</t>
  </si>
  <si>
    <t>0604073049</t>
  </si>
  <si>
    <t>ESPINOZA TOUMA FARID ALEXANDER</t>
  </si>
  <si>
    <t>334</t>
  </si>
  <si>
    <t>335</t>
  </si>
  <si>
    <t>0603341843</t>
  </si>
  <si>
    <t>FALCONI NORIEGA VERONICA ALEXANDRA</t>
  </si>
  <si>
    <t>336</t>
  </si>
  <si>
    <t>0702782020</t>
  </si>
  <si>
    <t>FALCONI ONTANEDA FELIX ATAIR</t>
  </si>
  <si>
    <t>337</t>
  </si>
  <si>
    <t>338</t>
  </si>
  <si>
    <t>0602887630</t>
  </si>
  <si>
    <t>FERNANDEZ ACEVEDO JORGE EDUARDO</t>
  </si>
  <si>
    <t>339</t>
  </si>
  <si>
    <t>0601886773</t>
  </si>
  <si>
    <t>FERNANDEZ PINO JORGE WASHINGTON</t>
  </si>
  <si>
    <t>340</t>
  </si>
  <si>
    <t>1757041478</t>
  </si>
  <si>
    <t>FERNANDEZ SOTELO ADALBERTO</t>
  </si>
  <si>
    <t>341</t>
  </si>
  <si>
    <t>0601259682</t>
  </si>
  <si>
    <t>FIALLOS VALENCIA WILLANS VINICIO</t>
  </si>
  <si>
    <t>342</t>
  </si>
  <si>
    <t>0604026542</t>
  </si>
  <si>
    <t>FIERRO LOPEZ DAYSI VALERIA</t>
  </si>
  <si>
    <t>343</t>
  </si>
  <si>
    <t>0602677833</t>
  </si>
  <si>
    <t>FIERRO LOPEZ PABLO ENRIQUE</t>
  </si>
  <si>
    <t>344</t>
  </si>
  <si>
    <t>0602997181</t>
  </si>
  <si>
    <t>FIERRO VILLACRESES MARIA SOLEDAD</t>
  </si>
  <si>
    <t>345</t>
  </si>
  <si>
    <t>0603012444</t>
  </si>
  <si>
    <t>FIGUEROA OQUENDO ALFREDO EDUARDO</t>
  </si>
  <si>
    <t>346</t>
  </si>
  <si>
    <t>347</t>
  </si>
  <si>
    <t>348</t>
  </si>
  <si>
    <t>0602954943</t>
  </si>
  <si>
    <t>FLORES CONDO RAUL VINICIO</t>
  </si>
  <si>
    <t>349</t>
  </si>
  <si>
    <t>0601873987</t>
  </si>
  <si>
    <t>FLORES FRANCO HECTOR PATRICIO</t>
  </si>
  <si>
    <t>350</t>
  </si>
  <si>
    <t>351</t>
  </si>
  <si>
    <t>0801439910</t>
  </si>
  <si>
    <t>FONSECA MORALES RUTH TATIANA</t>
  </si>
  <si>
    <t>352</t>
  </si>
  <si>
    <t>0604257881</t>
  </si>
  <si>
    <t>FREIRE CARRILLO SOFIA FERNANDA</t>
  </si>
  <si>
    <t>353</t>
  </si>
  <si>
    <t>354</t>
  </si>
  <si>
    <t>0602425936</t>
  </si>
  <si>
    <t>FREIRE PALACIOS VERONICA ADRIANA</t>
  </si>
  <si>
    <t>355</t>
  </si>
  <si>
    <t>0604235036</t>
  </si>
  <si>
    <t>FREIRE RIVERA JENNY ALEXANDRA</t>
  </si>
  <si>
    <t>356</t>
  </si>
  <si>
    <t>0603370644</t>
  </si>
  <si>
    <t>FUENMAYOR VINUEZA OLGA ALEJANDRA</t>
  </si>
  <si>
    <t>357</t>
  </si>
  <si>
    <t>0603571076</t>
  </si>
  <si>
    <t>FUENTES GAVILANEZ LENIN STALIN</t>
  </si>
  <si>
    <t>358</t>
  </si>
  <si>
    <t>0603338070</t>
  </si>
  <si>
    <t>FUENTES PEÑAFIEL MAYRA FERNANDA</t>
  </si>
  <si>
    <t>359</t>
  </si>
  <si>
    <t>1002091161</t>
  </si>
  <si>
    <t>FUERTES LOPEZ BLANCA NARCISA</t>
  </si>
  <si>
    <t>360</t>
  </si>
  <si>
    <t>1756344519</t>
  </si>
  <si>
    <t>GAFAS GONZALEZ CARLOS</t>
  </si>
  <si>
    <t>361</t>
  </si>
  <si>
    <t>0201042819</t>
  </si>
  <si>
    <t>GAIBOR VASCONEZ MAURICIO RODRIGO</t>
  </si>
  <si>
    <t>362</t>
  </si>
  <si>
    <t>0603100009</t>
  </si>
  <si>
    <t>GALARZA MONTALVO SANDRA FERNANDA</t>
  </si>
  <si>
    <t>363</t>
  </si>
  <si>
    <t>0604485961</t>
  </si>
  <si>
    <t>GALLARDO DONOSO LIDIA JHOANNA</t>
  </si>
  <si>
    <t>364</t>
  </si>
  <si>
    <t>0601665839</t>
  </si>
  <si>
    <t>GALLEGOS NUÑEZ MARIA MERCEDES</t>
  </si>
  <si>
    <t>365</t>
  </si>
  <si>
    <t>0602692816</t>
  </si>
  <si>
    <t>GALLEGOS SANTILLAN DORIS NATALY</t>
  </si>
  <si>
    <t>366</t>
  </si>
  <si>
    <t>0916324189</t>
  </si>
  <si>
    <t>GALLEGOS TAPIA PATRICIA FERNANDA</t>
  </si>
  <si>
    <t>367</t>
  </si>
  <si>
    <t>1802876340</t>
  </si>
  <si>
    <t>GAMBOA UGALDE ALEX BAYARDO</t>
  </si>
  <si>
    <t>368</t>
  </si>
  <si>
    <t>0601971245</t>
  </si>
  <si>
    <t>GARCES VITERI LENIN MIGUEL</t>
  </si>
  <si>
    <t>369</t>
  </si>
  <si>
    <t>370</t>
  </si>
  <si>
    <t>371</t>
  </si>
  <si>
    <t>0202073391</t>
  </si>
  <si>
    <t>GARCIA GAIBOR ALEXIS WLADIMIR</t>
  </si>
  <si>
    <t>372</t>
  </si>
  <si>
    <t>0603530361</t>
  </si>
  <si>
    <t>GARCIA GUERRERO JUAN CARLOS</t>
  </si>
  <si>
    <t>373</t>
  </si>
  <si>
    <t>0603783325</t>
  </si>
  <si>
    <t>GARCIA HEREDIA DIEGO FERNANDO</t>
  </si>
  <si>
    <t>374</t>
  </si>
  <si>
    <t>0604143255</t>
  </si>
  <si>
    <t>GARCIA HERMIDA MARIA ISABEL</t>
  </si>
  <si>
    <t>375</t>
  </si>
  <si>
    <t>0603129230</t>
  </si>
  <si>
    <t>GARCIA LOPEZ JOSE BOLIVAR</t>
  </si>
  <si>
    <t>376</t>
  </si>
  <si>
    <t>0601782170</t>
  </si>
  <si>
    <t>GARCIA RAMIREZ CELIO GUILLERMO</t>
  </si>
  <si>
    <t>377</t>
  </si>
  <si>
    <t>0603939620</t>
  </si>
  <si>
    <t>GARCIA RIOS CESAR AUGUSTO</t>
  </si>
  <si>
    <t>378</t>
  </si>
  <si>
    <t>379</t>
  </si>
  <si>
    <t>0601952419</t>
  </si>
  <si>
    <t>GARCIA SARAGURO ZULMA ELIZABETH</t>
  </si>
  <si>
    <t>380</t>
  </si>
  <si>
    <t>0603296922</t>
  </si>
  <si>
    <t>GARCIA TAPIA DANIEL EDUARDO</t>
  </si>
  <si>
    <t>381</t>
  </si>
  <si>
    <t>382</t>
  </si>
  <si>
    <t>383</t>
  </si>
  <si>
    <t>0601819410</t>
  </si>
  <si>
    <t>GARNICA GUEVARA PABLO EFRAIN</t>
  </si>
  <si>
    <t>384</t>
  </si>
  <si>
    <t>0603817842</t>
  </si>
  <si>
    <t>GARRIDO PATREL ANDREA MARGARITA</t>
  </si>
  <si>
    <t>385</t>
  </si>
  <si>
    <t>386</t>
  </si>
  <si>
    <t>0604036178</t>
  </si>
  <si>
    <t>GAVIDIA MEJIA JOSE REMIGIO</t>
  </si>
  <si>
    <t>387</t>
  </si>
  <si>
    <t>388</t>
  </si>
  <si>
    <t>0601841547</t>
  </si>
  <si>
    <t>GAVILANES CAPELO DOLORES BERTHILA</t>
  </si>
  <si>
    <t>389</t>
  </si>
  <si>
    <t>390</t>
  </si>
  <si>
    <t>0602479990</t>
  </si>
  <si>
    <t>GAVILANEZ ALVAREZ IRAIDA MARITZA</t>
  </si>
  <si>
    <t>391</t>
  </si>
  <si>
    <t>0602934606</t>
  </si>
  <si>
    <t>GOMEZ LOPEZ MARCOS ANTONIO</t>
  </si>
  <si>
    <t>392</t>
  </si>
  <si>
    <t>0604292870</t>
  </si>
  <si>
    <t>GONZALEZ BAUTISTA MARIA GABRIELA</t>
  </si>
  <si>
    <t>393</t>
  </si>
  <si>
    <t>394</t>
  </si>
  <si>
    <t>1758706921</t>
  </si>
  <si>
    <t>GONZALEZ RAMIREZ LUISA CAROLINA</t>
  </si>
  <si>
    <t>395</t>
  </si>
  <si>
    <t>0603013970</t>
  </si>
  <si>
    <t>GONZALEZ ROBALINO JULIO VICENTE</t>
  </si>
  <si>
    <t>396</t>
  </si>
  <si>
    <t>0603017708</t>
  </si>
  <si>
    <t>GONZALEZ ROBALINO MARCELA PATRICIA</t>
  </si>
  <si>
    <t>397</t>
  </si>
  <si>
    <t>1758861858</t>
  </si>
  <si>
    <t>GONZALEZ ROMERO ANA CAROLINA</t>
  </si>
  <si>
    <t>398</t>
  </si>
  <si>
    <t>0601896285</t>
  </si>
  <si>
    <t>GRANIZO CASTILLO JOSE ORLANDO</t>
  </si>
  <si>
    <t>399</t>
  </si>
  <si>
    <t>400</t>
  </si>
  <si>
    <t>0602917791</t>
  </si>
  <si>
    <t>GRANIZO JARA JOSE LUIS</t>
  </si>
  <si>
    <t>401</t>
  </si>
  <si>
    <t>0603480484</t>
  </si>
  <si>
    <t>GRANIZO LARA LILIAN VERONICA</t>
  </si>
  <si>
    <t>402</t>
  </si>
  <si>
    <t>0602088890</t>
  </si>
  <si>
    <t>GRANIZO LARA SONIA LLAQUELLIN</t>
  </si>
  <si>
    <t>403</t>
  </si>
  <si>
    <t>1705654703</t>
  </si>
  <si>
    <t>GUALPA JARAMILLO GUILLERMO GONZALO</t>
  </si>
  <si>
    <t>404</t>
  </si>
  <si>
    <t>0603044660</t>
  </si>
  <si>
    <t>GUAMAN CHAVEZ CARLOS FERNANDO</t>
  </si>
  <si>
    <t>405</t>
  </si>
  <si>
    <t>0603025479</t>
  </si>
  <si>
    <t>GUAMAN HERNANDEZ VERONICA ALEJANDRA</t>
  </si>
  <si>
    <t>406</t>
  </si>
  <si>
    <t>0602244733</t>
  </si>
  <si>
    <t>GUAMAN SANAGUANO NATALIA DE LOURDES</t>
  </si>
  <si>
    <t>407</t>
  </si>
  <si>
    <t>0603992942</t>
  </si>
  <si>
    <t>GUAMAN SANCHEZ LUZ ELIZABETH</t>
  </si>
  <si>
    <t>408</t>
  </si>
  <si>
    <t>409</t>
  </si>
  <si>
    <t>0601802424</t>
  </si>
  <si>
    <t>GUAMBO YEROVI ENRIQUE JESUS</t>
  </si>
  <si>
    <t>410</t>
  </si>
  <si>
    <t>0601673429</t>
  </si>
  <si>
    <t>GUANANGA MAYORGA LUIS ALFONSO</t>
  </si>
  <si>
    <t>411</t>
  </si>
  <si>
    <t>0606012607</t>
  </si>
  <si>
    <t>GUARANGA LEMA JESSICA MARIA</t>
  </si>
  <si>
    <t>412</t>
  </si>
  <si>
    <t>0601980923</t>
  </si>
  <si>
    <t>GUARANGO GUACHO ROSA MATILDE</t>
  </si>
  <si>
    <t>413</t>
  </si>
  <si>
    <t>0603778853</t>
  </si>
  <si>
    <t>GUAÑA TARCO LAURA VERONICA</t>
  </si>
  <si>
    <t>414</t>
  </si>
  <si>
    <t>0602041071</t>
  </si>
  <si>
    <t>GUAÑO LARA LUCIA LUCRECIA</t>
  </si>
  <si>
    <t>415</t>
  </si>
  <si>
    <t>0602906695</t>
  </si>
  <si>
    <t>GUERRA ALVEAR MONICA KRUPSKAYA</t>
  </si>
  <si>
    <t>416</t>
  </si>
  <si>
    <t>0602891814</t>
  </si>
  <si>
    <t>GUERRA CACHOTE PABLO ROGELIO</t>
  </si>
  <si>
    <t>417</t>
  </si>
  <si>
    <t>418</t>
  </si>
  <si>
    <t>0603527664</t>
  </si>
  <si>
    <t>GUERRERO ARRIETA KATHERINE GEOVANNA</t>
  </si>
  <si>
    <t>419</t>
  </si>
  <si>
    <t>0603950577</t>
  </si>
  <si>
    <t>GUERRERO LUZURIAGA SEBASTIAN ALBERTO</t>
  </si>
  <si>
    <t>420</t>
  </si>
  <si>
    <t>1705392254</t>
  </si>
  <si>
    <t>GUERRERO MONTESDEOCA MARTHA ANGELICA</t>
  </si>
  <si>
    <t>421</t>
  </si>
  <si>
    <t>0603595836</t>
  </si>
  <si>
    <t>GUERRERO MOROCHO HILDA GRACIELA</t>
  </si>
  <si>
    <t>422</t>
  </si>
  <si>
    <t>0603144155</t>
  </si>
  <si>
    <t>GUERRERO OLEAS GABRIELA PATRICIA</t>
  </si>
  <si>
    <t>423</t>
  </si>
  <si>
    <t>0605515576</t>
  </si>
  <si>
    <t>GUERRERO RODRIGUEZ JESSICA PAULINA</t>
  </si>
  <si>
    <t>424</t>
  </si>
  <si>
    <t>0603299215</t>
  </si>
  <si>
    <t>GUERRERO VACA DANIEL MARCELO</t>
  </si>
  <si>
    <t>425</t>
  </si>
  <si>
    <t>426</t>
  </si>
  <si>
    <t>427</t>
  </si>
  <si>
    <t>428</t>
  </si>
  <si>
    <t>429</t>
  </si>
  <si>
    <t>0604372664</t>
  </si>
  <si>
    <t>GUEVARA HERNANDEZ DAVID MARCELO</t>
  </si>
  <si>
    <t>430</t>
  </si>
  <si>
    <t>0603059023</t>
  </si>
  <si>
    <t>GUEVARA MIÑAN BYRON VICENTE</t>
  </si>
  <si>
    <t>431</t>
  </si>
  <si>
    <t>0603515891</t>
  </si>
  <si>
    <t>GUEVARA VERDUGO BELEN ALEJANDRA</t>
  </si>
  <si>
    <t>432</t>
  </si>
  <si>
    <t>0603208182</t>
  </si>
  <si>
    <t>GUFFANTE NARANJO FERNANDO RAFAEL</t>
  </si>
  <si>
    <t>433</t>
  </si>
  <si>
    <t>0602040966</t>
  </si>
  <si>
    <t>GUFFANTE NARANJO TANIA MARIA</t>
  </si>
  <si>
    <t>434</t>
  </si>
  <si>
    <t>0604506550</t>
  </si>
  <si>
    <t>GUILCA GUAMAN ANGEL MARCELO</t>
  </si>
  <si>
    <t>435</t>
  </si>
  <si>
    <t>1756877591</t>
  </si>
  <si>
    <t>GUILLEN FERRARO MORELLA LUCIA</t>
  </si>
  <si>
    <t>436</t>
  </si>
  <si>
    <t>0959716184</t>
  </si>
  <si>
    <t>GUILLEN JAMES WILLIAM</t>
  </si>
  <si>
    <t>437</t>
  </si>
  <si>
    <t>0603012964</t>
  </si>
  <si>
    <t>GUTIERREZ CAYO HENRY RODOLFO</t>
  </si>
  <si>
    <t>438</t>
  </si>
  <si>
    <t>0603826223</t>
  </si>
  <si>
    <t>GUZMAN CARRASCO CRISTIAN DAVID</t>
  </si>
  <si>
    <t>439</t>
  </si>
  <si>
    <t>440</t>
  </si>
  <si>
    <t>0602390080</t>
  </si>
  <si>
    <t>GUZMAN YUCTA PATRICIO MARCELO</t>
  </si>
  <si>
    <t>441</t>
  </si>
  <si>
    <t>442</t>
  </si>
  <si>
    <t>443</t>
  </si>
  <si>
    <t>0603387531</t>
  </si>
  <si>
    <t>HARO MENDOZA EDUARDO DANIEL</t>
  </si>
  <si>
    <t>444</t>
  </si>
  <si>
    <t>445</t>
  </si>
  <si>
    <t>0602177040</t>
  </si>
  <si>
    <t>HARO VELASTEGUI ARQUIMIDES XAVIER</t>
  </si>
  <si>
    <t>446</t>
  </si>
  <si>
    <t>0603718818</t>
  </si>
  <si>
    <t>HEREDIA ARBOLEDA EDGAR EDUARDO</t>
  </si>
  <si>
    <t>447</t>
  </si>
  <si>
    <t>0603783804</t>
  </si>
  <si>
    <t>HEREDIA AVALOS JESSICA ISABEL</t>
  </si>
  <si>
    <t>448</t>
  </si>
  <si>
    <t>449</t>
  </si>
  <si>
    <t>0604057448</t>
  </si>
  <si>
    <t>HERNANDEZ AMAGUAYA JOHANNES ALEJANDRO</t>
  </si>
  <si>
    <t>450</t>
  </si>
  <si>
    <t>0601867906</t>
  </si>
  <si>
    <t>HERNANDEZ CESEN EDGAR GONZALO</t>
  </si>
  <si>
    <t>451</t>
  </si>
  <si>
    <t>0601867021</t>
  </si>
  <si>
    <t>HERNANDEZ LOZA ANGEL ARTURO</t>
  </si>
  <si>
    <t>452</t>
  </si>
  <si>
    <t>1757739204</t>
  </si>
  <si>
    <t>HERNANDEZ MEDINA PATRICIA</t>
  </si>
  <si>
    <t>453</t>
  </si>
  <si>
    <t>0201964863</t>
  </si>
  <si>
    <t>HERNANDEZ PALIZ DENISE CAROLINA</t>
  </si>
  <si>
    <t>454</t>
  </si>
  <si>
    <t>0602281339</t>
  </si>
  <si>
    <t>HERRERA ACOSTA CARLOS ERNESTO</t>
  </si>
  <si>
    <t>455</t>
  </si>
  <si>
    <t>1754260022</t>
  </si>
  <si>
    <t>HERRERA CARPIO LIUVAN</t>
  </si>
  <si>
    <t>456</t>
  </si>
  <si>
    <t>0603228834</t>
  </si>
  <si>
    <t>HERRERA CHAVEZ BYRON ADRIAN</t>
  </si>
  <si>
    <t>457</t>
  </si>
  <si>
    <t>0602763211</t>
  </si>
  <si>
    <t>HERRERA CHAVEZ RENATO HERNAN</t>
  </si>
  <si>
    <t>458</t>
  </si>
  <si>
    <t>0603550708</t>
  </si>
  <si>
    <t>HERRERA CHICAIZA MARCO VINICIO</t>
  </si>
  <si>
    <t>459</t>
  </si>
  <si>
    <t>0603371386</t>
  </si>
  <si>
    <t>HERRERA LATORRE PAULO DAVID</t>
  </si>
  <si>
    <t>460</t>
  </si>
  <si>
    <t>0602500605</t>
  </si>
  <si>
    <t>HERRERA MENA ANGEL RICARDO</t>
  </si>
  <si>
    <t>461</t>
  </si>
  <si>
    <t>1707667075</t>
  </si>
  <si>
    <t>HERRERA MOLINA ANGELICA SALOME</t>
  </si>
  <si>
    <t>462</t>
  </si>
  <si>
    <t>463</t>
  </si>
  <si>
    <t>1700419482</t>
  </si>
  <si>
    <t>HERRERA PAULA CESAR ARTURO</t>
  </si>
  <si>
    <t>464</t>
  </si>
  <si>
    <t>0603986563</t>
  </si>
  <si>
    <t>HERRERA VALLEJO JHOANNA CAROLINA</t>
  </si>
  <si>
    <t>465</t>
  </si>
  <si>
    <t>0602753964</t>
  </si>
  <si>
    <t>HIDALGO CAJO BYRON GEOVANNY</t>
  </si>
  <si>
    <t>466</t>
  </si>
  <si>
    <t>0603617499</t>
  </si>
  <si>
    <t>HIDALGO CAJO DIEGO PATRICIO</t>
  </si>
  <si>
    <t>467</t>
  </si>
  <si>
    <t>0602963621</t>
  </si>
  <si>
    <t>HIDALGO CAJO FREDY ROBERTO</t>
  </si>
  <si>
    <t>468</t>
  </si>
  <si>
    <t>0602053654</t>
  </si>
  <si>
    <t>HIDALGO MAYORGA MARIELA DE LOS ANGELES</t>
  </si>
  <si>
    <t>469</t>
  </si>
  <si>
    <t>0601561079</t>
  </si>
  <si>
    <t>HIDALGO MORALES HUGO PATRICIO</t>
  </si>
  <si>
    <t>470</t>
  </si>
  <si>
    <t>0603234998</t>
  </si>
  <si>
    <t>HIDALGO ROBALINO DIEGO HERNAN</t>
  </si>
  <si>
    <t>471</t>
  </si>
  <si>
    <t>0603562539</t>
  </si>
  <si>
    <t>HIDROBO NINA ANDREA FERNANDA</t>
  </si>
  <si>
    <t>472</t>
  </si>
  <si>
    <t>0603284134</t>
  </si>
  <si>
    <t>HUARACA GAGÑAY JUAN CARLOS</t>
  </si>
  <si>
    <t>473</t>
  </si>
  <si>
    <t>1713347712</t>
  </si>
  <si>
    <t>HUILCA ALVAREZ EDISON SANTIAGO</t>
  </si>
  <si>
    <t>474</t>
  </si>
  <si>
    <t>475</t>
  </si>
  <si>
    <t>476</t>
  </si>
  <si>
    <t>0603105420</t>
  </si>
  <si>
    <t>HUILCA ALVAREZ WILSON ALEJANDRO</t>
  </si>
  <si>
    <t>477</t>
  </si>
  <si>
    <t>0601690415</t>
  </si>
  <si>
    <t>HUILCAPI PEÑAFIEL SANDRA IVETH</t>
  </si>
  <si>
    <t>478</t>
  </si>
  <si>
    <t>0602767204</t>
  </si>
  <si>
    <t>HUMANANTE RAMOS PATRICIO RICARDO</t>
  </si>
  <si>
    <t>479</t>
  </si>
  <si>
    <t>0603013632</t>
  </si>
  <si>
    <t>IBARRA LOZA JORGE ENRIQUE</t>
  </si>
  <si>
    <t>480</t>
  </si>
  <si>
    <t>481</t>
  </si>
  <si>
    <t>0604650762</t>
  </si>
  <si>
    <t>ILBAY CANDO JHONNY PATRICIO</t>
  </si>
  <si>
    <t>482</t>
  </si>
  <si>
    <t>0602996308</t>
  </si>
  <si>
    <t>ILLICACHI GUZÑAY JUAN</t>
  </si>
  <si>
    <t>483</t>
  </si>
  <si>
    <t>1002317848</t>
  </si>
  <si>
    <t>IMBAQUINGO COBAGANGO OSCAR ILICH</t>
  </si>
  <si>
    <t>484</t>
  </si>
  <si>
    <t>485</t>
  </si>
  <si>
    <t>0601979313</t>
  </si>
  <si>
    <t>INCA ANDINO JOSE RAUL</t>
  </si>
  <si>
    <t>486</t>
  </si>
  <si>
    <t>0603810482</t>
  </si>
  <si>
    <t>INCA BALSECA DEYSI VILMA</t>
  </si>
  <si>
    <t>487</t>
  </si>
  <si>
    <t>488</t>
  </si>
  <si>
    <t>0604136572</t>
  </si>
  <si>
    <t>INCA GUERRERO JHON JAIRO</t>
  </si>
  <si>
    <t>489</t>
  </si>
  <si>
    <t>0601621162</t>
  </si>
  <si>
    <t>INCA PILCO MANUEL ROBERTO</t>
  </si>
  <si>
    <t>490</t>
  </si>
  <si>
    <t>0603240565</t>
  </si>
  <si>
    <t>INCA REA MONICA PATRICIA</t>
  </si>
  <si>
    <t>491</t>
  </si>
  <si>
    <t>0602937104</t>
  </si>
  <si>
    <t>INCA VELASCO WASHINGTON DAVID</t>
  </si>
  <si>
    <t>492</t>
  </si>
  <si>
    <t>0604408153</t>
  </si>
  <si>
    <t>ISIN VILEMA MANUEL DAVID</t>
  </si>
  <si>
    <t>493</t>
  </si>
  <si>
    <t>494</t>
  </si>
  <si>
    <t>1708010846</t>
  </si>
  <si>
    <t>IZURIETA RECALDE CARLOS WLADIMIR</t>
  </si>
  <si>
    <t>495</t>
  </si>
  <si>
    <t>1804412201</t>
  </si>
  <si>
    <t>JACOME LARA LUIS JHAIR</t>
  </si>
  <si>
    <t>496</t>
  </si>
  <si>
    <t>497</t>
  </si>
  <si>
    <t>0602669038</t>
  </si>
  <si>
    <t>JANETA PATIÑO MERCY ELIZABETH</t>
  </si>
  <si>
    <t>498</t>
  </si>
  <si>
    <t>0603018607</t>
  </si>
  <si>
    <t>JANETA PATIÑO PACO FERNANDO</t>
  </si>
  <si>
    <t>499</t>
  </si>
  <si>
    <t>0603068057</t>
  </si>
  <si>
    <t>JARA RODRIGUEZ FRANCISCA ROSARIO</t>
  </si>
  <si>
    <t>500</t>
  </si>
  <si>
    <t>0703748939</t>
  </si>
  <si>
    <t>JARAMILLO GALARZA KLEBER AUGUSTO</t>
  </si>
  <si>
    <t>501</t>
  </si>
  <si>
    <t>502</t>
  </si>
  <si>
    <t>1710714401</t>
  </si>
  <si>
    <t>JIMENEZ ABAD MANUEL ENRIQUE</t>
  </si>
  <si>
    <t>503</t>
  </si>
  <si>
    <t>0603349119</t>
  </si>
  <si>
    <t>JIMENEZ GRANIZO CRISTHY NATALY</t>
  </si>
  <si>
    <t>504</t>
  </si>
  <si>
    <t>505</t>
  </si>
  <si>
    <t>506</t>
  </si>
  <si>
    <t>0602899007</t>
  </si>
  <si>
    <t>JINEZ TAPIA JOSE LUIS</t>
  </si>
  <si>
    <t>507</t>
  </si>
  <si>
    <t>1707621106</t>
  </si>
  <si>
    <t>JUELAS CARRILLO PATRICIO DANIEL</t>
  </si>
  <si>
    <t>508</t>
  </si>
  <si>
    <t>0601742901</t>
  </si>
  <si>
    <t>LALON RAMOS LUZ MARIA</t>
  </si>
  <si>
    <t>509</t>
  </si>
  <si>
    <t>510</t>
  </si>
  <si>
    <t>1105646598</t>
  </si>
  <si>
    <t>LARA ORELLANA FAUSTO ANDRES</t>
  </si>
  <si>
    <t>511</t>
  </si>
  <si>
    <t>0603036013</t>
  </si>
  <si>
    <t>LARA ROMERO JUAN CARLOS</t>
  </si>
  <si>
    <t>512</t>
  </si>
  <si>
    <t>0603964206</t>
  </si>
  <si>
    <t>LARA VELARDE ADRIANA CAROLINA</t>
  </si>
  <si>
    <t>513</t>
  </si>
  <si>
    <t>0602156721</t>
  </si>
  <si>
    <t>LARREA NARANJO CARLOS ALBERTO</t>
  </si>
  <si>
    <t>514</t>
  </si>
  <si>
    <t>515</t>
  </si>
  <si>
    <t>0602295578</t>
  </si>
  <si>
    <t>LATORRE INCA ERIBERTO BENJAMIN</t>
  </si>
  <si>
    <t>516</t>
  </si>
  <si>
    <t>517</t>
  </si>
  <si>
    <t>0603942152</t>
  </si>
  <si>
    <t>LATORRE SAIGUA JOSE HERIBERTO</t>
  </si>
  <si>
    <t>518</t>
  </si>
  <si>
    <t>519</t>
  </si>
  <si>
    <t>520</t>
  </si>
  <si>
    <t>0601827397</t>
  </si>
  <si>
    <t>LEMA ESPINOZA MAGDALA DE JESUS</t>
  </si>
  <si>
    <t>521</t>
  </si>
  <si>
    <t>522</t>
  </si>
  <si>
    <t>0603332313</t>
  </si>
  <si>
    <t>LEMA LOZA HERNAN ALONSO</t>
  </si>
  <si>
    <t>523</t>
  </si>
  <si>
    <t>1709919185</t>
  </si>
  <si>
    <t>LEON INSUASTY MAYRA CAROLA</t>
  </si>
  <si>
    <t>524</t>
  </si>
  <si>
    <t>0602072837</t>
  </si>
  <si>
    <t>LEON ORTIZ CARMEN DEL ROCIO</t>
  </si>
  <si>
    <t>525</t>
  </si>
  <si>
    <t>0603124637</t>
  </si>
  <si>
    <t>LEON VELASTEGUI MANUEL ALEJANDRO</t>
  </si>
  <si>
    <t>526</t>
  </si>
  <si>
    <t>1757995285</t>
  </si>
  <si>
    <t>LICCIONI DE RODRIGUEZ EDITH JOSEFINA</t>
  </si>
  <si>
    <t>527</t>
  </si>
  <si>
    <t>0605486521</t>
  </si>
  <si>
    <t>LLANGA GAVILANEZ JENNYFER KATHERYNE</t>
  </si>
  <si>
    <t>528</t>
  </si>
  <si>
    <t>0201376969</t>
  </si>
  <si>
    <t>LLANOS GARCIA JHENRY AGUSTIN</t>
  </si>
  <si>
    <t>529</t>
  </si>
  <si>
    <t>0604181362</t>
  </si>
  <si>
    <t>LLERENA CRUZ ANGEL GUSTAVO</t>
  </si>
  <si>
    <t>530</t>
  </si>
  <si>
    <t>0603561648</t>
  </si>
  <si>
    <t>LLIGUIN INFANTE EDISON MEDARDO</t>
  </si>
  <si>
    <t>531</t>
  </si>
  <si>
    <t>1500275878</t>
  </si>
  <si>
    <t>LLORI OTERO KATHY MARILOU</t>
  </si>
  <si>
    <t>532</t>
  </si>
  <si>
    <t>0604245316</t>
  </si>
  <si>
    <t>LLUGUIN VALDIVIEZO ALEX FABRICIO</t>
  </si>
  <si>
    <t>533</t>
  </si>
  <si>
    <t>534</t>
  </si>
  <si>
    <t>0601785843</t>
  </si>
  <si>
    <t>LOMAS BADILLO RAUL EDISON</t>
  </si>
  <si>
    <t>535</t>
  </si>
  <si>
    <t>0603139882</t>
  </si>
  <si>
    <t>LONDO AUQUILLA MYRIAM DEL ROCIO</t>
  </si>
  <si>
    <t>536</t>
  </si>
  <si>
    <t>0604130005</t>
  </si>
  <si>
    <t>LOPEZ ADRIANO SILVIA NATALY</t>
  </si>
  <si>
    <t>537</t>
  </si>
  <si>
    <t>0602359911</t>
  </si>
  <si>
    <t>LOPEZ BORJA MERCEDES RICARDINA</t>
  </si>
  <si>
    <t>538</t>
  </si>
  <si>
    <t>0603479460</t>
  </si>
  <si>
    <t>LOPEZ LOPEZ SERGIO BOLIVAR</t>
  </si>
  <si>
    <t>539</t>
  </si>
  <si>
    <t>540</t>
  </si>
  <si>
    <t>541</t>
  </si>
  <si>
    <t>0604105171</t>
  </si>
  <si>
    <t>LOPEZ MERINO MARIA FERNANDA</t>
  </si>
  <si>
    <t>542</t>
  </si>
  <si>
    <t>0602152399</t>
  </si>
  <si>
    <t>LOPEZ NARANJO ALEXANDRA LORENA</t>
  </si>
  <si>
    <t>543</t>
  </si>
  <si>
    <t>0603378373</t>
  </si>
  <si>
    <t>LOPEZ PROAÑO AMPARO DE LOS ANGELES</t>
  </si>
  <si>
    <t>544</t>
  </si>
  <si>
    <t>0602048035</t>
  </si>
  <si>
    <t>LOPEZ RAMOS MILTON PAUL</t>
  </si>
  <si>
    <t>545</t>
  </si>
  <si>
    <t>546</t>
  </si>
  <si>
    <t>547</t>
  </si>
  <si>
    <t>1804229860</t>
  </si>
  <si>
    <t>LOPEZ TELENCHANA LUIS STALIN</t>
  </si>
  <si>
    <t>548</t>
  </si>
  <si>
    <t>0604292235</t>
  </si>
  <si>
    <t>LORENZO BERTHEAU EDDA</t>
  </si>
  <si>
    <t>549</t>
  </si>
  <si>
    <t>1758494551</t>
  </si>
  <si>
    <t>LUCENA DE USTARIZ MARIA EUGENIA</t>
  </si>
  <si>
    <t>550</t>
  </si>
  <si>
    <t>1713065843</t>
  </si>
  <si>
    <t>LUNA VELASCO DANIEL ALEJANDRO</t>
  </si>
  <si>
    <t>551</t>
  </si>
  <si>
    <t>0601780620</t>
  </si>
  <si>
    <t>LUZURIAGA ENCALADA MARIA TERESA</t>
  </si>
  <si>
    <t>552</t>
  </si>
  <si>
    <t>553</t>
  </si>
  <si>
    <t>0603362880</t>
  </si>
  <si>
    <t>MACHADO ASHQUI ANA LUCIA</t>
  </si>
  <si>
    <t>554</t>
  </si>
  <si>
    <t>0602353690</t>
  </si>
  <si>
    <t>MACHADO CUADRADO LUPE MARGOTH</t>
  </si>
  <si>
    <t>555</t>
  </si>
  <si>
    <t>0604266890</t>
  </si>
  <si>
    <t>MACHADO HERRERA PAOLA MARICELA</t>
  </si>
  <si>
    <t>556</t>
  </si>
  <si>
    <t>0603370180</t>
  </si>
  <si>
    <t>MACHADO OLEAS ALICIA VERONICA</t>
  </si>
  <si>
    <t>557</t>
  </si>
  <si>
    <t>0602166027</t>
  </si>
  <si>
    <t>MACHADO SOTOMAYOR GUILLERMO EDVIN</t>
  </si>
  <si>
    <t>558</t>
  </si>
  <si>
    <t>0602338584</t>
  </si>
  <si>
    <t>MACHADO SOTOMAYOR MANUEL JOAQUIN</t>
  </si>
  <si>
    <t>559</t>
  </si>
  <si>
    <t>0603140229</t>
  </si>
  <si>
    <t>MALDONADO CALLAY ANDREA VALERIA</t>
  </si>
  <si>
    <t>560</t>
  </si>
  <si>
    <t>0603578162</t>
  </si>
  <si>
    <t>MALDONADO CHAVEZ DANNY FABIAN</t>
  </si>
  <si>
    <t>561</t>
  </si>
  <si>
    <t>0603708314</t>
  </si>
  <si>
    <t>MALDONADO CORONEL KATHERINE PAULINA</t>
  </si>
  <si>
    <t>562</t>
  </si>
  <si>
    <t>0601813132</t>
  </si>
  <si>
    <t>MALDONADO GAVILANEZ CLAUDIO EDUARDO</t>
  </si>
  <si>
    <t>563</t>
  </si>
  <si>
    <t>0601975980</t>
  </si>
  <si>
    <t>MALDONADO LEON ANA ELIZABETH</t>
  </si>
  <si>
    <t>564</t>
  </si>
  <si>
    <t>0601809163</t>
  </si>
  <si>
    <t>MANCHENO RICAURTE JUAN CARLOS</t>
  </si>
  <si>
    <t>565</t>
  </si>
  <si>
    <t>566</t>
  </si>
  <si>
    <t>0602077521</t>
  </si>
  <si>
    <t>MANCHENO SALAZAR GERMAN MARCELO</t>
  </si>
  <si>
    <t>567</t>
  </si>
  <si>
    <t>568</t>
  </si>
  <si>
    <t>0602543712</t>
  </si>
  <si>
    <t>MANZANO CEPEDA MERY ROSSANA</t>
  </si>
  <si>
    <t>569</t>
  </si>
  <si>
    <t>0604134015</t>
  </si>
  <si>
    <t>MARCATOMA TIXI JESSICA ALEXANDRA</t>
  </si>
  <si>
    <t>570</t>
  </si>
  <si>
    <t>0602437329</t>
  </si>
  <si>
    <t>MARCILLO COELLO JUAN CARLOS</t>
  </si>
  <si>
    <t>571</t>
  </si>
  <si>
    <t>0603877630</t>
  </si>
  <si>
    <t>MARCILLO ZAPATA CRISTIAN ANDRES</t>
  </si>
  <si>
    <t>572</t>
  </si>
  <si>
    <t>573</t>
  </si>
  <si>
    <t>574</t>
  </si>
  <si>
    <t>575</t>
  </si>
  <si>
    <t>1756909444</t>
  </si>
  <si>
    <t>MARTINEZ BATISTA ODETTE</t>
  </si>
  <si>
    <t>576</t>
  </si>
  <si>
    <t>577</t>
  </si>
  <si>
    <t>0602778268</t>
  </si>
  <si>
    <t>MARTINEZ CHAVEZ ALFONSO FABIAN</t>
  </si>
  <si>
    <t>578</t>
  </si>
  <si>
    <t>579</t>
  </si>
  <si>
    <t>1714480827</t>
  </si>
  <si>
    <t>MARTINEZ DURAN ELIANA ELIZABETH</t>
  </si>
  <si>
    <t>580</t>
  </si>
  <si>
    <t>0604080168</t>
  </si>
  <si>
    <t>MARTINEZ LATA JOSELYN ESPERANZA</t>
  </si>
  <si>
    <t>581</t>
  </si>
  <si>
    <t>0602880452</t>
  </si>
  <si>
    <t>MARTINEZ PAREDES CELINDA ERMINIA</t>
  </si>
  <si>
    <t>582</t>
  </si>
  <si>
    <t>1804185138</t>
  </si>
  <si>
    <t>MARTINEZ VERGARA JESSICA VIVIANA</t>
  </si>
  <si>
    <t>583</t>
  </si>
  <si>
    <t>0605777192</t>
  </si>
  <si>
    <t>MARTINEZ ZAPATA TATIANA ELIZABETH</t>
  </si>
  <si>
    <t>584</t>
  </si>
  <si>
    <t>0601943806</t>
  </si>
  <si>
    <t>MASACHE ABRIGO EDISON JUNIOR</t>
  </si>
  <si>
    <t>585</t>
  </si>
  <si>
    <t>0601610512</t>
  </si>
  <si>
    <t>MAYACELA ALULEMA ANGEL GUALBERTO</t>
  </si>
  <si>
    <t>586</t>
  </si>
  <si>
    <t>587</t>
  </si>
  <si>
    <t>1802616563</t>
  </si>
  <si>
    <t>MAYORGA MAZON CLARA DE LAS MERCEDES</t>
  </si>
  <si>
    <t>588</t>
  </si>
  <si>
    <t>0601399843</t>
  </si>
  <si>
    <t>MAZON BALDEON GLORIA MARLENE</t>
  </si>
  <si>
    <t>589</t>
  </si>
  <si>
    <t>0602985384</t>
  </si>
  <si>
    <t>MAZON FIERRO MONICA DEL ROCIO</t>
  </si>
  <si>
    <t>590</t>
  </si>
  <si>
    <t>0603051715</t>
  </si>
  <si>
    <t>MAZON NARANJO JUAN PABLO</t>
  </si>
  <si>
    <t>591</t>
  </si>
  <si>
    <t>1803078383</t>
  </si>
  <si>
    <t>MEDINA ANILEMA CARLOS FERNANDO</t>
  </si>
  <si>
    <t>592</t>
  </si>
  <si>
    <t>0601831068</t>
  </si>
  <si>
    <t>MEJIA CHAVEZ EDUARDO VINICIO</t>
  </si>
  <si>
    <t>593</t>
  </si>
  <si>
    <t>0601948813</t>
  </si>
  <si>
    <t>MEJIA LOPEZ ANA HORTENCIA</t>
  </si>
  <si>
    <t>594</t>
  </si>
  <si>
    <t>0603877499</t>
  </si>
  <si>
    <t>MEJIA PEREZ ANA BELEN</t>
  </si>
  <si>
    <t>595</t>
  </si>
  <si>
    <t>0601741739</t>
  </si>
  <si>
    <t>MEJIA VITERI GERARDO DE JESUS</t>
  </si>
  <si>
    <t>596</t>
  </si>
  <si>
    <t>597</t>
  </si>
  <si>
    <t>0601878358</t>
  </si>
  <si>
    <t>MENDEZ MALDONADO ELIZABETH AMANDA</t>
  </si>
  <si>
    <t>598</t>
  </si>
  <si>
    <t>0603335019</t>
  </si>
  <si>
    <t>MENDEZ NARANJO PABLO MARTI</t>
  </si>
  <si>
    <t>599</t>
  </si>
  <si>
    <t>0201899309</t>
  </si>
  <si>
    <t>MENDOZA BAZANTES CECILIA CRISTINA</t>
  </si>
  <si>
    <t>600</t>
  </si>
  <si>
    <t>0604372466</t>
  </si>
  <si>
    <t>MENDOZA CAHUANA MAYRA ALEXANDRA</t>
  </si>
  <si>
    <t>601</t>
  </si>
  <si>
    <t>0603013863</t>
  </si>
  <si>
    <t>MENDOZA TRUJILLO BENITO GUILLERMO</t>
  </si>
  <si>
    <t>602</t>
  </si>
  <si>
    <t>1802515849</t>
  </si>
  <si>
    <t>MENESES FREIRE MANUEL ANTONIO</t>
  </si>
  <si>
    <t>603</t>
  </si>
  <si>
    <t>0603457458</t>
  </si>
  <si>
    <t>MERA CABEZAS LUIS ALBERTO</t>
  </si>
  <si>
    <t>604</t>
  </si>
  <si>
    <t>0604160655</t>
  </si>
  <si>
    <t>MERA HERRERA VIVIANA DEL ROCIO</t>
  </si>
  <si>
    <t>605</t>
  </si>
  <si>
    <t>1803341112</t>
  </si>
  <si>
    <t>MERA PONCE SANDRA VERONICA</t>
  </si>
  <si>
    <t>606</t>
  </si>
  <si>
    <t>0604077578</t>
  </si>
  <si>
    <t>MESTANZA VELASTEGUI ANDREA JACQUELINE</t>
  </si>
  <si>
    <t>607</t>
  </si>
  <si>
    <t>1713064218</t>
  </si>
  <si>
    <t>MINIGUANO TRUJILLO ANDREA SOLEDAD</t>
  </si>
  <si>
    <t>608</t>
  </si>
  <si>
    <t>0601495039</t>
  </si>
  <si>
    <t>MIRANDA ASTUDILLO HUGO ROBERTO</t>
  </si>
  <si>
    <t>609</t>
  </si>
  <si>
    <t>0602928723</t>
  </si>
  <si>
    <t>MIRANDA CONDOR JUAN CARLOS</t>
  </si>
  <si>
    <t>610</t>
  </si>
  <si>
    <t>0603622200</t>
  </si>
  <si>
    <t>MIRANDA POLO GABRIELA PATRICIA</t>
  </si>
  <si>
    <t>611</t>
  </si>
  <si>
    <t>0603695875</t>
  </si>
  <si>
    <t>MIRANDA YUQUILEMA JOSE EFRAIN</t>
  </si>
  <si>
    <t>612</t>
  </si>
  <si>
    <t>0602377541</t>
  </si>
  <si>
    <t>MIÑO SAMANIEGO MARCO ANTONIO</t>
  </si>
  <si>
    <t>613</t>
  </si>
  <si>
    <t>0602328072</t>
  </si>
  <si>
    <t>MOLINA GRANJA FERNANDO TIVERIO</t>
  </si>
  <si>
    <t>614</t>
  </si>
  <si>
    <t>615</t>
  </si>
  <si>
    <t>1708611411</t>
  </si>
  <si>
    <t>MOLINA ROSERO SANDRA MONICA</t>
  </si>
  <si>
    <t>616</t>
  </si>
  <si>
    <t>0603228156</t>
  </si>
  <si>
    <t>MOLINA VALDIVIEZO LORENA PAULINA</t>
  </si>
  <si>
    <t>617</t>
  </si>
  <si>
    <t>0603982950</t>
  </si>
  <si>
    <t>MONAR BASANTES SILVIA PAOLA</t>
  </si>
  <si>
    <t>618</t>
  </si>
  <si>
    <t>0602135964</t>
  </si>
  <si>
    <t>MONCAYO MOLINA WILSON EDWIN</t>
  </si>
  <si>
    <t>619</t>
  </si>
  <si>
    <t>620</t>
  </si>
  <si>
    <t>0603464215</t>
  </si>
  <si>
    <t>MONTALVO ANDINO MARIA FERNANDA</t>
  </si>
  <si>
    <t>621</t>
  </si>
  <si>
    <t>0101272334</t>
  </si>
  <si>
    <t>MONTALVO LARRIVA GUILLERMO EDUARDO</t>
  </si>
  <si>
    <t>622</t>
  </si>
  <si>
    <t>623</t>
  </si>
  <si>
    <t>0501499834</t>
  </si>
  <si>
    <t>MONTENEGRO CORRALES CARLOS ARNULFO</t>
  </si>
  <si>
    <t>624</t>
  </si>
  <si>
    <t>625</t>
  </si>
  <si>
    <t>626</t>
  </si>
  <si>
    <t>0603081993</t>
  </si>
  <si>
    <t>MONTOYA GUAMAN MAGALY MARLENE</t>
  </si>
  <si>
    <t>627</t>
  </si>
  <si>
    <t>0603864406</t>
  </si>
  <si>
    <t>MONTOYA LUNAVICTORIA JOHANA KATERINE</t>
  </si>
  <si>
    <t>628</t>
  </si>
  <si>
    <t>0601681893</t>
  </si>
  <si>
    <t>MONTOYA ZUÑIGA EDGAR SEGUNDO</t>
  </si>
  <si>
    <t>629</t>
  </si>
  <si>
    <t>0201972593</t>
  </si>
  <si>
    <t>MOPOSITA VASQUEZ DIEGO DAVID</t>
  </si>
  <si>
    <t>630</t>
  </si>
  <si>
    <t>0603877911</t>
  </si>
  <si>
    <t>MORA LARA MARIA ANTONIETA</t>
  </si>
  <si>
    <t>631</t>
  </si>
  <si>
    <t>632</t>
  </si>
  <si>
    <t>633</t>
  </si>
  <si>
    <t>1802646388</t>
  </si>
  <si>
    <t>MORALES FIALLOS JOHN ROBERTO</t>
  </si>
  <si>
    <t>634</t>
  </si>
  <si>
    <t>0602935298</t>
  </si>
  <si>
    <t>MORALES GUARACA JIMENA ALEXANDRA</t>
  </si>
  <si>
    <t>635</t>
  </si>
  <si>
    <t>1801807288</t>
  </si>
  <si>
    <t>MOREANO OJEDA NELLY ESTELA</t>
  </si>
  <si>
    <t>636</t>
  </si>
  <si>
    <t>0602355364</t>
  </si>
  <si>
    <t>MORENO AGUIRRE PAULA ELIZABETH</t>
  </si>
  <si>
    <t>637</t>
  </si>
  <si>
    <t>0603986704</t>
  </si>
  <si>
    <t>MORENO ANDRADE MARIA BELEN</t>
  </si>
  <si>
    <t>638</t>
  </si>
  <si>
    <t>0602094567</t>
  </si>
  <si>
    <t>MORENO ARRIETA LUZ ELISA</t>
  </si>
  <si>
    <t>639</t>
  </si>
  <si>
    <t>0601540776</t>
  </si>
  <si>
    <t>MORENO CASTRO MARCO ANTONIO</t>
  </si>
  <si>
    <t>640</t>
  </si>
  <si>
    <t>641</t>
  </si>
  <si>
    <t>0602493793</t>
  </si>
  <si>
    <t>MORENO RODRIGUEZ MANUEL ALBERTO</t>
  </si>
  <si>
    <t>642</t>
  </si>
  <si>
    <t>643</t>
  </si>
  <si>
    <t>644</t>
  </si>
  <si>
    <t>0602928160</t>
  </si>
  <si>
    <t>MORILLO PANATA HUGO VINICIO</t>
  </si>
  <si>
    <t>645</t>
  </si>
  <si>
    <t>646</t>
  </si>
  <si>
    <t>1900215029</t>
  </si>
  <si>
    <t>MOROCHO ESPINOSA EDGAR ANIBAL</t>
  </si>
  <si>
    <t>647</t>
  </si>
  <si>
    <t>1717416059</t>
  </si>
  <si>
    <t>MOSCOSO ROBAYO FERNANDO DAVID</t>
  </si>
  <si>
    <t>648</t>
  </si>
  <si>
    <t>0603261520</t>
  </si>
  <si>
    <t>MOSCOSO SALAZAR GRACIELA XIMENA</t>
  </si>
  <si>
    <t>649</t>
  </si>
  <si>
    <t>650</t>
  </si>
  <si>
    <t>0601893290</t>
  </si>
  <si>
    <t>MOYANO NARANJO CARLOS HERIBERTO</t>
  </si>
  <si>
    <t>651</t>
  </si>
  <si>
    <t>0602351751</t>
  </si>
  <si>
    <t>MOYON LAMIÑA MARIA CECILIA</t>
  </si>
  <si>
    <t>652</t>
  </si>
  <si>
    <t>0602302226</t>
  </si>
  <si>
    <t>MOYON TIERRA LUZ MARIA</t>
  </si>
  <si>
    <t>653</t>
  </si>
  <si>
    <t>0603428095</t>
  </si>
  <si>
    <t>MOYON TIXI LUIS GONZALO</t>
  </si>
  <si>
    <t>654</t>
  </si>
  <si>
    <t>0603119363</t>
  </si>
  <si>
    <t>MURILLO IDROVO CATALINA DEL ROCIO</t>
  </si>
  <si>
    <t>655</t>
  </si>
  <si>
    <t>0603812611</t>
  </si>
  <si>
    <t>MURILLO MIRANDA FRANKLIN SAMUEL</t>
  </si>
  <si>
    <t>656</t>
  </si>
  <si>
    <t>0602615833</t>
  </si>
  <si>
    <t>MURILLO NARANJO MYRIAM ELIZABETH</t>
  </si>
  <si>
    <t>657</t>
  </si>
  <si>
    <t>0603036211</t>
  </si>
  <si>
    <t>MURILLO NORIEGA DANIEL EDUARDO</t>
  </si>
  <si>
    <t>658</t>
  </si>
  <si>
    <t>0604272674</t>
  </si>
  <si>
    <t>MURILLO PINOS ANDRES SEBASTIAN</t>
  </si>
  <si>
    <t>659</t>
  </si>
  <si>
    <t>0603344458</t>
  </si>
  <si>
    <t>MURILLO PULGAR TANIA JACQUELINE</t>
  </si>
  <si>
    <t>660</t>
  </si>
  <si>
    <t>0103207585</t>
  </si>
  <si>
    <t>MUY CABRERA NELSON ISMAEL</t>
  </si>
  <si>
    <t>661</t>
  </si>
  <si>
    <t>0601870942</t>
  </si>
  <si>
    <t>MUÑOZ ESCOBAR LAURA ESTHER</t>
  </si>
  <si>
    <t>662</t>
  </si>
  <si>
    <t>663</t>
  </si>
  <si>
    <t>0603029430</t>
  </si>
  <si>
    <t>NARANJO MIRANDA PILAR DEL CARMEN</t>
  </si>
  <si>
    <t>664</t>
  </si>
  <si>
    <t>0603003047</t>
  </si>
  <si>
    <t>NARANJO NAVAS CRISTIAN PAUL</t>
  </si>
  <si>
    <t>665</t>
  </si>
  <si>
    <t>666</t>
  </si>
  <si>
    <t>0603200585</t>
  </si>
  <si>
    <t>NARVAEZ NARVAEZ LUISA ELIZABETH</t>
  </si>
  <si>
    <t>667</t>
  </si>
  <si>
    <t>0603471277</t>
  </si>
  <si>
    <t>NARVAEZ VILEMA CESAR AUGUSTO</t>
  </si>
  <si>
    <t>668</t>
  </si>
  <si>
    <t>0603576778</t>
  </si>
  <si>
    <t>NARVAEZ VILEMA MIRYAN ESTELA</t>
  </si>
  <si>
    <t>669</t>
  </si>
  <si>
    <t>0602125726</t>
  </si>
  <si>
    <t>NAVARRETE LUNA ROSA ALEXANDRA</t>
  </si>
  <si>
    <t>670</t>
  </si>
  <si>
    <t>1804330015</t>
  </si>
  <si>
    <t>NAVAS BONILLA CARMEN DEL ROSARIO</t>
  </si>
  <si>
    <t>671</t>
  </si>
  <si>
    <t>1803124963</t>
  </si>
  <si>
    <t>NAVAS FRANCO LOURDES ELIZABETH</t>
  </si>
  <si>
    <t>672</t>
  </si>
  <si>
    <t>0601194061</t>
  </si>
  <si>
    <t>NAVAS LABANDA ALEGRIA CUMANDA</t>
  </si>
  <si>
    <t>673</t>
  </si>
  <si>
    <t>674</t>
  </si>
  <si>
    <t>675</t>
  </si>
  <si>
    <t>0101865392</t>
  </si>
  <si>
    <t>NIEVES LOJA GERARDO MIGUEL</t>
  </si>
  <si>
    <t>676</t>
  </si>
  <si>
    <t>0601505639</t>
  </si>
  <si>
    <t>NINA MAYANCELA WILSON LIZARDO</t>
  </si>
  <si>
    <t>677</t>
  </si>
  <si>
    <t>678</t>
  </si>
  <si>
    <t>679</t>
  </si>
  <si>
    <t>0603135187</t>
  </si>
  <si>
    <t>NOBOA SILVA DOLORES MARIA</t>
  </si>
  <si>
    <t>680</t>
  </si>
  <si>
    <t>0601805872</t>
  </si>
  <si>
    <t>NOLIVOS VIMOS MARCO ANTONIO</t>
  </si>
  <si>
    <t>681</t>
  </si>
  <si>
    <t>0602983082</t>
  </si>
  <si>
    <t>NORIEGA DUCHE SILVIA MARIA</t>
  </si>
  <si>
    <t>682</t>
  </si>
  <si>
    <t>0603182585</t>
  </si>
  <si>
    <t>NORIEGA SALAZAR GUIDO ORLANDO</t>
  </si>
  <si>
    <t>683</t>
  </si>
  <si>
    <t>684</t>
  </si>
  <si>
    <t>685</t>
  </si>
  <si>
    <t>0603561937</t>
  </si>
  <si>
    <t>NUÑEZ SANCHEZ WILLIAM PAUL</t>
  </si>
  <si>
    <t>686</t>
  </si>
  <si>
    <t>0601606486</t>
  </si>
  <si>
    <t>NUÑEZ VIVAR JORGE EUGENIO</t>
  </si>
  <si>
    <t>687</t>
  </si>
  <si>
    <t>0603964982</t>
  </si>
  <si>
    <t>NUÑEZ ZAVALA CHRISTIAM XAVIER</t>
  </si>
  <si>
    <t>688</t>
  </si>
  <si>
    <t>0600752000</t>
  </si>
  <si>
    <t>OBREGON VITE BYRON LEONARDO</t>
  </si>
  <si>
    <t>689</t>
  </si>
  <si>
    <t>0603029984</t>
  </si>
  <si>
    <t>OCAÑA VILLACRES YANCO DANILO</t>
  </si>
  <si>
    <t>690</t>
  </si>
  <si>
    <t>0603042532</t>
  </si>
  <si>
    <t>OCHOA HERRERA MARCELA DEL CARMEN</t>
  </si>
  <si>
    <t>691</t>
  </si>
  <si>
    <t>0603035106</t>
  </si>
  <si>
    <t>OCHOA SAETEROS FREDY PATRICIO</t>
  </si>
  <si>
    <t>692</t>
  </si>
  <si>
    <t>0602791535</t>
  </si>
  <si>
    <t>OLEAS DE LA CARRERA SANTIAGO ISRAEL</t>
  </si>
  <si>
    <t>693</t>
  </si>
  <si>
    <t>694</t>
  </si>
  <si>
    <t>695</t>
  </si>
  <si>
    <t>696</t>
  </si>
  <si>
    <t>697</t>
  </si>
  <si>
    <t>0603761032</t>
  </si>
  <si>
    <t>OROZCO CANTOS LENIN SANTIAGO</t>
  </si>
  <si>
    <t>698</t>
  </si>
  <si>
    <t>0603040163</t>
  </si>
  <si>
    <t>OROZCO CAZCO GUSTAVO HOMERO</t>
  </si>
  <si>
    <t>699</t>
  </si>
  <si>
    <t>700</t>
  </si>
  <si>
    <t>0604849869</t>
  </si>
  <si>
    <t>OROZCO PILCO JONATHAN JAVIER</t>
  </si>
  <si>
    <t>701</t>
  </si>
  <si>
    <t>0604212191</t>
  </si>
  <si>
    <t>OROZCO PILCO JOSUE ANDRES</t>
  </si>
  <si>
    <t>702</t>
  </si>
  <si>
    <t>0602202475</t>
  </si>
  <si>
    <t>OROZCO POMA ROBERT DANILO</t>
  </si>
  <si>
    <t>703</t>
  </si>
  <si>
    <t>704</t>
  </si>
  <si>
    <t>0602666745</t>
  </si>
  <si>
    <t>ORREGO RIOFRIO MONSERRAT CATALINA</t>
  </si>
  <si>
    <t>705</t>
  </si>
  <si>
    <t>0603117847</t>
  </si>
  <si>
    <t>ORTEGA CASTILLO HECTOR FABIAN</t>
  </si>
  <si>
    <t>706</t>
  </si>
  <si>
    <t>0603972712</t>
  </si>
  <si>
    <t>ORTEGA CORDOVA DEISY MARUJA</t>
  </si>
  <si>
    <t>707</t>
  </si>
  <si>
    <t>0603949561</t>
  </si>
  <si>
    <t>ORTEGA GARZON LORENA XIMENA</t>
  </si>
  <si>
    <t>708</t>
  </si>
  <si>
    <t>709</t>
  </si>
  <si>
    <t>1707583371</t>
  </si>
  <si>
    <t>ORTEGA SALVADOR VICTOR ENRIQUE</t>
  </si>
  <si>
    <t>710</t>
  </si>
  <si>
    <t>0603126939</t>
  </si>
  <si>
    <t>ORTIZ JIMENEZ JOSE MARCELO</t>
  </si>
  <si>
    <t>711</t>
  </si>
  <si>
    <t>0602603805</t>
  </si>
  <si>
    <t>ORTIZ JIMENEZ LUIS ORLANDO</t>
  </si>
  <si>
    <t>712</t>
  </si>
  <si>
    <t>713</t>
  </si>
  <si>
    <t>714</t>
  </si>
  <si>
    <t>0604217448</t>
  </si>
  <si>
    <t>ORTIZ PEREZ SHIRLEY MIREYA</t>
  </si>
  <si>
    <t>715</t>
  </si>
  <si>
    <t>0604026179</t>
  </si>
  <si>
    <t>OVIEDO GUADO DANIEL ALEJANDRO</t>
  </si>
  <si>
    <t>716</t>
  </si>
  <si>
    <t>717</t>
  </si>
  <si>
    <t>0603291923</t>
  </si>
  <si>
    <t>PACA AJITIMBAY ANA PAULINA</t>
  </si>
  <si>
    <t>718</t>
  </si>
  <si>
    <t>0602525552</t>
  </si>
  <si>
    <t>PACA PADILLA MARTHA CECILIA</t>
  </si>
  <si>
    <t>719</t>
  </si>
  <si>
    <t>720</t>
  </si>
  <si>
    <t>0602494627</t>
  </si>
  <si>
    <t>PACHECO SANUNGA HECTOR GERMAN</t>
  </si>
  <si>
    <t>721</t>
  </si>
  <si>
    <t>0602155277</t>
  </si>
  <si>
    <t>PACHECO TRAVEZ WILLAM ALBERTO</t>
  </si>
  <si>
    <t>722</t>
  </si>
  <si>
    <t>0601873474</t>
  </si>
  <si>
    <t>PADILLA BUÑAY SUSANA</t>
  </si>
  <si>
    <t>723</t>
  </si>
  <si>
    <t>724</t>
  </si>
  <si>
    <t>0600967582</t>
  </si>
  <si>
    <t>PADILLA LARA JESUS AUGUSTO</t>
  </si>
  <si>
    <t>725</t>
  </si>
  <si>
    <t>0602479362</t>
  </si>
  <si>
    <t>PAEZ ANALUISA MERCEDES ADRIANA</t>
  </si>
  <si>
    <t>726</t>
  </si>
  <si>
    <t>0602152027</t>
  </si>
  <si>
    <t>PAILIACHO YUCTA HERNAN RAMIRO</t>
  </si>
  <si>
    <t>727</t>
  </si>
  <si>
    <t>0603864117</t>
  </si>
  <si>
    <t>PALA CHAFLA HECTOR ROLANDO</t>
  </si>
  <si>
    <t>728</t>
  </si>
  <si>
    <t>0603145848</t>
  </si>
  <si>
    <t>PALACIOS CARRILLO JOSE VINICIO</t>
  </si>
  <si>
    <t>729</t>
  </si>
  <si>
    <t>0501325476</t>
  </si>
  <si>
    <t>PALACIOS CARVAJAL MARCO JAVIER</t>
  </si>
  <si>
    <t>730</t>
  </si>
  <si>
    <t>0603814112</t>
  </si>
  <si>
    <t>PALACIOS SHININ FREDDY JAVIER</t>
  </si>
  <si>
    <t>731</t>
  </si>
  <si>
    <t>732</t>
  </si>
  <si>
    <t>1717621351</t>
  </si>
  <si>
    <t>PALLO LOPEZ DANIEL ALEJANDRO</t>
  </si>
  <si>
    <t>733</t>
  </si>
  <si>
    <t>0602741183</t>
  </si>
  <si>
    <t>PALTAN PAREDES EDUARDO VINICIO</t>
  </si>
  <si>
    <t>734</t>
  </si>
  <si>
    <t>0601910219</t>
  </si>
  <si>
    <t>PAREDES AMOROSO MIGUEL FERNANDO</t>
  </si>
  <si>
    <t>735</t>
  </si>
  <si>
    <t>736</t>
  </si>
  <si>
    <t>0200996452</t>
  </si>
  <si>
    <t>PAREDES BONILLA GLADYS ERMINIA</t>
  </si>
  <si>
    <t>737</t>
  </si>
  <si>
    <t>738</t>
  </si>
  <si>
    <t>0604140798</t>
  </si>
  <si>
    <t>PAREDES CHINIZACA PAOLA NATALI</t>
  </si>
  <si>
    <t>739</t>
  </si>
  <si>
    <t>0602300121</t>
  </si>
  <si>
    <t>PAREDES GARCIA ANGEL EDMUNDO</t>
  </si>
  <si>
    <t>740</t>
  </si>
  <si>
    <t>0604424143</t>
  </si>
  <si>
    <t>PAREDES GODOY MARIA MAGDALENA</t>
  </si>
  <si>
    <t>741</t>
  </si>
  <si>
    <t>1802738276</t>
  </si>
  <si>
    <t>PAREDES GUERRERO ROGER BADIN</t>
  </si>
  <si>
    <t>742</t>
  </si>
  <si>
    <t>0603783184</t>
  </si>
  <si>
    <t>PAREDES HERRERA MARCO MARCEL</t>
  </si>
  <si>
    <t>743</t>
  </si>
  <si>
    <t>744</t>
  </si>
  <si>
    <t>0603114497</t>
  </si>
  <si>
    <t>PAREDES PALIZ KARINA INES</t>
  </si>
  <si>
    <t>745</t>
  </si>
  <si>
    <t>746</t>
  </si>
  <si>
    <t>747</t>
  </si>
  <si>
    <t>0603127663</t>
  </si>
  <si>
    <t>PARRA ALVAREZ PAULINA FERNANDA</t>
  </si>
  <si>
    <t>748</t>
  </si>
  <si>
    <t>0603093386</t>
  </si>
  <si>
    <t>PARRA CAZAR ANGELICA MAGALI</t>
  </si>
  <si>
    <t>749</t>
  </si>
  <si>
    <t>0602582165</t>
  </si>
  <si>
    <t>PARRA MAYORGA JOSE PAUL</t>
  </si>
  <si>
    <t>750</t>
  </si>
  <si>
    <t>0602456766</t>
  </si>
  <si>
    <t>PARRA MOLINA SEGUNDO WALTER</t>
  </si>
  <si>
    <t>751</t>
  </si>
  <si>
    <t>0601850688</t>
  </si>
  <si>
    <t>PARRA SOLORZANO MYRIAM LUZMILA</t>
  </si>
  <si>
    <t>752</t>
  </si>
  <si>
    <t>0602460339</t>
  </si>
  <si>
    <t>PARREÑO LUCERO SANDRA ODERAY</t>
  </si>
  <si>
    <t>753</t>
  </si>
  <si>
    <t>0604139394</t>
  </si>
  <si>
    <t>PASTOR ROMERO SEBASTIAN ALEJANDRO</t>
  </si>
  <si>
    <t>754</t>
  </si>
  <si>
    <t>0602198152</t>
  </si>
  <si>
    <t>PATIÑO VACA NELSON ESTUARDO</t>
  </si>
  <si>
    <t>755</t>
  </si>
  <si>
    <t>756</t>
  </si>
  <si>
    <t>0602235301</t>
  </si>
  <si>
    <t>PAULA AGUAYO GEOVANNY MARCELO</t>
  </si>
  <si>
    <t>757</t>
  </si>
  <si>
    <t>0602768863</t>
  </si>
  <si>
    <t>PAULA ALARCON GEMA VIVIANA</t>
  </si>
  <si>
    <t>758</t>
  </si>
  <si>
    <t>0602153231</t>
  </si>
  <si>
    <t>PAULA AVILES HIPOLITO ALCIBIADES</t>
  </si>
  <si>
    <t>759</t>
  </si>
  <si>
    <t>0604361576</t>
  </si>
  <si>
    <t>PAULLAN HERNANDEZ ALEX DARIO</t>
  </si>
  <si>
    <t>760</t>
  </si>
  <si>
    <t>0602693376</t>
  </si>
  <si>
    <t>PAZ LEON HUGO HUMBERTO</t>
  </si>
  <si>
    <t>761</t>
  </si>
  <si>
    <t>0602255416</t>
  </si>
  <si>
    <t>PAZ VITERI BERTHA SUSANA</t>
  </si>
  <si>
    <t>762</t>
  </si>
  <si>
    <t>763</t>
  </si>
  <si>
    <t>0603123464</t>
  </si>
  <si>
    <t>PAZMIÑO CHILUIZA HERNAN VLADIMIR</t>
  </si>
  <si>
    <t>764</t>
  </si>
  <si>
    <t>765</t>
  </si>
  <si>
    <t>0802302596</t>
  </si>
  <si>
    <t>PERALTA VALVERDE NOEMI KARINA</t>
  </si>
  <si>
    <t>766</t>
  </si>
  <si>
    <t>767</t>
  </si>
  <si>
    <t>768</t>
  </si>
  <si>
    <t>0602160137</t>
  </si>
  <si>
    <t>PEREZ CHAVEZ LUIS FERNANDO</t>
  </si>
  <si>
    <t>769</t>
  </si>
  <si>
    <t>770</t>
  </si>
  <si>
    <t>0604297234</t>
  </si>
  <si>
    <t>PEREZ GARCIA MARIA BELEN</t>
  </si>
  <si>
    <t>771</t>
  </si>
  <si>
    <t>1713488771</t>
  </si>
  <si>
    <t>PEREZ RAMOS SASKYA DEL ROCIO</t>
  </si>
  <si>
    <t>772</t>
  </si>
  <si>
    <t>0603026378</t>
  </si>
  <si>
    <t>PEREZ SALAS FRANCISCO PAUL</t>
  </si>
  <si>
    <t>773</t>
  </si>
  <si>
    <t>0603880824</t>
  </si>
  <si>
    <t>PEREZ VARGAS ISAAC GERMAN</t>
  </si>
  <si>
    <t>774</t>
  </si>
  <si>
    <t>775</t>
  </si>
  <si>
    <t>0602261109</t>
  </si>
  <si>
    <t>PEÑAFIEL BARROS GEONATAN OCTAVIO</t>
  </si>
  <si>
    <t>776</t>
  </si>
  <si>
    <t>0602768277</t>
  </si>
  <si>
    <t>PEÑAFIEL MENDEZ CARLOS IVAN</t>
  </si>
  <si>
    <t>777</t>
  </si>
  <si>
    <t>0603888702</t>
  </si>
  <si>
    <t>PEÑAFIEL OJEDA CARLOS RAMIRO</t>
  </si>
  <si>
    <t>778</t>
  </si>
  <si>
    <t>0603442021</t>
  </si>
  <si>
    <t>PEÑAFIEL ORTEGA EDUARDO ANDRES</t>
  </si>
  <si>
    <t>779</t>
  </si>
  <si>
    <t>0602341968</t>
  </si>
  <si>
    <t>PEÑAFIEL RODRIGUEZ FERNANDO PATRICIO</t>
  </si>
  <si>
    <t>780</t>
  </si>
  <si>
    <t>0602577132</t>
  </si>
  <si>
    <t>PEÑAFIEL RODRIGUEZ MIRIAM PAULINA</t>
  </si>
  <si>
    <t>781</t>
  </si>
  <si>
    <t>0602789869</t>
  </si>
  <si>
    <t>PILCO CARRILLO LUIS XAVIER</t>
  </si>
  <si>
    <t>782</t>
  </si>
  <si>
    <t>0603371907</t>
  </si>
  <si>
    <t>PILCO GUADALUPE GINA ALEXANDRA</t>
  </si>
  <si>
    <t>783</t>
  </si>
  <si>
    <t>0602892325</t>
  </si>
  <si>
    <t>PILCO MORENO LUIS FERNANDO</t>
  </si>
  <si>
    <t>784</t>
  </si>
  <si>
    <t>1710308949</t>
  </si>
  <si>
    <t>PILLAJO BORJA HERNAN PATRICIO</t>
  </si>
  <si>
    <t>785</t>
  </si>
  <si>
    <t>786</t>
  </si>
  <si>
    <t>0602468019</t>
  </si>
  <si>
    <t>PINEDA VILLARROEL JHONY CESAR</t>
  </si>
  <si>
    <t>787</t>
  </si>
  <si>
    <t>1756455810</t>
  </si>
  <si>
    <t>PINILLA RODRIGUEZ DIEGO ENRIQUE</t>
  </si>
  <si>
    <t>788</t>
  </si>
  <si>
    <t>0602237000</t>
  </si>
  <si>
    <t>PIRAY INGA MIRIAM IRALDA</t>
  </si>
  <si>
    <t>789</t>
  </si>
  <si>
    <t>790</t>
  </si>
  <si>
    <t>0603014531</t>
  </si>
  <si>
    <t>PIÑAS MORALES MARIA BELEN</t>
  </si>
  <si>
    <t>791</t>
  </si>
  <si>
    <t>792</t>
  </si>
  <si>
    <t>793</t>
  </si>
  <si>
    <t>0604502096</t>
  </si>
  <si>
    <t>POLO UREÑA ADRIANA SALOME</t>
  </si>
  <si>
    <t>794</t>
  </si>
  <si>
    <t>795</t>
  </si>
  <si>
    <t>0602861262</t>
  </si>
  <si>
    <t>POMBOZA FLORIL CRISTINA ALEXANDRA</t>
  </si>
  <si>
    <t>796</t>
  </si>
  <si>
    <t>0603861022</t>
  </si>
  <si>
    <t>POMBOZA FLORIL MARGARITA DEL ROCIO</t>
  </si>
  <si>
    <t>797</t>
  </si>
  <si>
    <t>0601872179</t>
  </si>
  <si>
    <t>POMBOZA GRANIZO HUGO ALEJANDRO</t>
  </si>
  <si>
    <t>798</t>
  </si>
  <si>
    <t>0602253346</t>
  </si>
  <si>
    <t>POMBOZA JUNEZ WASHINGTON GONZALO</t>
  </si>
  <si>
    <t>799</t>
  </si>
  <si>
    <t>0601297724</t>
  </si>
  <si>
    <t>PONCE BRAVO HERNAN LEOPOLDO</t>
  </si>
  <si>
    <t>800</t>
  </si>
  <si>
    <t>0603688045</t>
  </si>
  <si>
    <t>PONCE GUERRA CESAR EDUARDO</t>
  </si>
  <si>
    <t>801</t>
  </si>
  <si>
    <t>0603818188</t>
  </si>
  <si>
    <t>PONCE MARCILLO MARIA FERNANDA</t>
  </si>
  <si>
    <t>802</t>
  </si>
  <si>
    <t>0602737009</t>
  </si>
  <si>
    <t>PONCE NARANJO GENOVEVA VERONICA</t>
  </si>
  <si>
    <t>803</t>
  </si>
  <si>
    <t>0602971483</t>
  </si>
  <si>
    <t>PORTILLA VALAREZO FREDY SANTIAGO</t>
  </si>
  <si>
    <t>804</t>
  </si>
  <si>
    <t>805</t>
  </si>
  <si>
    <t>806</t>
  </si>
  <si>
    <t>0602966756</t>
  </si>
  <si>
    <t>POZO JARA ALEJANDRA DEL PILAR</t>
  </si>
  <si>
    <t>807</t>
  </si>
  <si>
    <t>1758706848</t>
  </si>
  <si>
    <t>PRATO MORENO JOSE GREGORIO</t>
  </si>
  <si>
    <t>808</t>
  </si>
  <si>
    <t>809</t>
  </si>
  <si>
    <t>0603182627</t>
  </si>
  <si>
    <t>PROCEL GUAMAN JAIME RODRIGO</t>
  </si>
  <si>
    <t>810</t>
  </si>
  <si>
    <t>0604088666</t>
  </si>
  <si>
    <t>PROCEL NIAMA CRISTINA ALESSANDRA</t>
  </si>
  <si>
    <t>811</t>
  </si>
  <si>
    <t>0603455320</t>
  </si>
  <si>
    <t>PUENTE RIOFRIO MARIANA ISABEL</t>
  </si>
  <si>
    <t>812</t>
  </si>
  <si>
    <t>0603575226</t>
  </si>
  <si>
    <t>PULGAR CHAVEZ JORGE MARCELO</t>
  </si>
  <si>
    <t>813</t>
  </si>
  <si>
    <t>814</t>
  </si>
  <si>
    <t>0603797846</t>
  </si>
  <si>
    <t>QUEVEDO FLORES MONICA ISABEL</t>
  </si>
  <si>
    <t>815</t>
  </si>
  <si>
    <t>0602888240</t>
  </si>
  <si>
    <t>QUEVEDO TUMAILLI WILLIAM JAVIER</t>
  </si>
  <si>
    <t>816</t>
  </si>
  <si>
    <t>0604458638</t>
  </si>
  <si>
    <t>QUINLLIN PAREDES LUIS WILFRIDO</t>
  </si>
  <si>
    <t>817</t>
  </si>
  <si>
    <t>0603059148</t>
  </si>
  <si>
    <t>QUINLLIN PAREDES LUZ MARGARITA</t>
  </si>
  <si>
    <t>818</t>
  </si>
  <si>
    <t>0603557612</t>
  </si>
  <si>
    <t>QUINTANA LOPEZ XIMENA ALEXANDRA</t>
  </si>
  <si>
    <t>819</t>
  </si>
  <si>
    <t>0603329186</t>
  </si>
  <si>
    <t>QUINTANA PUGA DANILO PAUL</t>
  </si>
  <si>
    <t>820</t>
  </si>
  <si>
    <t>821</t>
  </si>
  <si>
    <t>0604624981</t>
  </si>
  <si>
    <t>QUIROZ CARRION ESTEFANIA NATALY</t>
  </si>
  <si>
    <t>822</t>
  </si>
  <si>
    <t>0602178709</t>
  </si>
  <si>
    <t>QUISHPE PALTA SEGUNDO MANUEL</t>
  </si>
  <si>
    <t>823</t>
  </si>
  <si>
    <t>0603235094</t>
  </si>
  <si>
    <t>QUISHPE SALCAN AIDA CECILIA</t>
  </si>
  <si>
    <t>824</t>
  </si>
  <si>
    <t>825</t>
  </si>
  <si>
    <t>826</t>
  </si>
  <si>
    <t>0603336124</t>
  </si>
  <si>
    <t>QUISHPI LUCERO VERONICA CECILIA</t>
  </si>
  <si>
    <t>827</t>
  </si>
  <si>
    <t>0604258483</t>
  </si>
  <si>
    <t>QUISIGUIÑA GUEVARA SANDRA MARCELA</t>
  </si>
  <si>
    <t>828</t>
  </si>
  <si>
    <t>1757261886</t>
  </si>
  <si>
    <t>QUISPE FERNANDEZ DE AYAVIRI GABITH MIRIAM</t>
  </si>
  <si>
    <t>829</t>
  </si>
  <si>
    <t>1713535225</t>
  </si>
  <si>
    <t>RADICELLI GARCIA CIRO DIEGO</t>
  </si>
  <si>
    <t>830</t>
  </si>
  <si>
    <t>1758609000</t>
  </si>
  <si>
    <t>RAMIREZ TORRES GABRIEL</t>
  </si>
  <si>
    <t>831</t>
  </si>
  <si>
    <t>1201790456</t>
  </si>
  <si>
    <t>RAMOS CAMPI YISELA CAROLINA</t>
  </si>
  <si>
    <t>832</t>
  </si>
  <si>
    <t>0602437204</t>
  </si>
  <si>
    <t>RAMOS FLOR FRANKLIN VICENTE</t>
  </si>
  <si>
    <t>833</t>
  </si>
  <si>
    <t>834</t>
  </si>
  <si>
    <t>1706867262</t>
  </si>
  <si>
    <t>RAMOS ROMULO ARTEÑO</t>
  </si>
  <si>
    <t>835</t>
  </si>
  <si>
    <t>0601926900</t>
  </si>
  <si>
    <t>RAMOS SAMANIEGO SILVIA IVETTE</t>
  </si>
  <si>
    <t>836</t>
  </si>
  <si>
    <t>837</t>
  </si>
  <si>
    <t>838</t>
  </si>
  <si>
    <t>0603272659</t>
  </si>
  <si>
    <t>REDROBAN DILLON JOSETT CAROLINA</t>
  </si>
  <si>
    <t>839</t>
  </si>
  <si>
    <t>0603185323</t>
  </si>
  <si>
    <t>REDROBAN LOVATO DINA VERONICA</t>
  </si>
  <si>
    <t>840</t>
  </si>
  <si>
    <t>0602973109</t>
  </si>
  <si>
    <t>REINA HARO DIEGO MARCELO</t>
  </si>
  <si>
    <t>841</t>
  </si>
  <si>
    <t>842</t>
  </si>
  <si>
    <t>0604631952</t>
  </si>
  <si>
    <t>REINOSO ORTIZ SILVIA ALEXANDRA</t>
  </si>
  <si>
    <t>843</t>
  </si>
  <si>
    <t>1104064132</t>
  </si>
  <si>
    <t>RENTERIA BUSTAMANTE LEONARDO FABIAN</t>
  </si>
  <si>
    <t>844</t>
  </si>
  <si>
    <t>0603306812</t>
  </si>
  <si>
    <t>RIBADENEIRA VACACELA ANDREA SOFIA</t>
  </si>
  <si>
    <t>845</t>
  </si>
  <si>
    <t>846</t>
  </si>
  <si>
    <t>0604299735</t>
  </si>
  <si>
    <t>RICAURTE DOMINGUEZ JORGE ANDRES</t>
  </si>
  <si>
    <t>847</t>
  </si>
  <si>
    <t>0601436751</t>
  </si>
  <si>
    <t>RICAURTE ORTIZ PAUL STALIN</t>
  </si>
  <si>
    <t>848</t>
  </si>
  <si>
    <t>0601889728</t>
  </si>
  <si>
    <t>RIOS GARCIA IVAN ALFREDO</t>
  </si>
  <si>
    <t>849</t>
  </si>
  <si>
    <t>0603869603</t>
  </si>
  <si>
    <t>RIOS GARCIA LILIANA ALEXANDRA</t>
  </si>
  <si>
    <t>850</t>
  </si>
  <si>
    <t>1801908201</t>
  </si>
  <si>
    <t>RIOS PALACIOS SYLVIA LORENA</t>
  </si>
  <si>
    <t>851</t>
  </si>
  <si>
    <t>0601605066</t>
  </si>
  <si>
    <t>RIOS RIVERA ANITA CECILIA</t>
  </si>
  <si>
    <t>852</t>
  </si>
  <si>
    <t>0602312910</t>
  </si>
  <si>
    <t>RIOS RIVERA EDWIN HERNAN</t>
  </si>
  <si>
    <t>853</t>
  </si>
  <si>
    <t>0603452947</t>
  </si>
  <si>
    <t>RIVERA CASTILLO MARIA FERNANDA</t>
  </si>
  <si>
    <t>854</t>
  </si>
  <si>
    <t>0501375117</t>
  </si>
  <si>
    <t>RIVERA HERRERA ELSA GRACIELA</t>
  </si>
  <si>
    <t>855</t>
  </si>
  <si>
    <t>0602177230</t>
  </si>
  <si>
    <t>RIVERA POMA MAURICIO FERNANDO</t>
  </si>
  <si>
    <t>856</t>
  </si>
  <si>
    <t>857</t>
  </si>
  <si>
    <t>0603693151</t>
  </si>
  <si>
    <t>ROBALINO BUENAÑO JESUS FRANCISCO</t>
  </si>
  <si>
    <t>858</t>
  </si>
  <si>
    <t>859</t>
  </si>
  <si>
    <t>0601946940</t>
  </si>
  <si>
    <t>ROBALINO FLORES XIMENA DEL ROCIO</t>
  </si>
  <si>
    <t>860</t>
  </si>
  <si>
    <t>0602297921</t>
  </si>
  <si>
    <t>ROBALINO RIVADENEIRA JOSE ENRIQUE</t>
  </si>
  <si>
    <t>861</t>
  </si>
  <si>
    <t>0601968449</t>
  </si>
  <si>
    <t>ROBALINO SALAS LUIS ENRIQUE</t>
  </si>
  <si>
    <t>862</t>
  </si>
  <si>
    <t>0601864127</t>
  </si>
  <si>
    <t>RODAS ESPINOZA SONIA LOURDES</t>
  </si>
  <si>
    <t>863</t>
  </si>
  <si>
    <t>0602726358</t>
  </si>
  <si>
    <t>RODAS GARCIA VERONICA DEL PILAR</t>
  </si>
  <si>
    <t>864</t>
  </si>
  <si>
    <t>865</t>
  </si>
  <si>
    <t>1760577674</t>
  </si>
  <si>
    <t>RODRIGUEZ ALVAREZ LEONEL</t>
  </si>
  <si>
    <t>866</t>
  </si>
  <si>
    <t>0602315988</t>
  </si>
  <si>
    <t>RODRIGUEZ EDGAR ANIBAL</t>
  </si>
  <si>
    <t>867</t>
  </si>
  <si>
    <t>1758631707</t>
  </si>
  <si>
    <t>RODRIGUEZ ESPINOSA JORGE RICARDO</t>
  </si>
  <si>
    <t>868</t>
  </si>
  <si>
    <t>0603551946</t>
  </si>
  <si>
    <t>RODRIGUEZ GALAN ANDRES LEANDRO</t>
  </si>
  <si>
    <t>869</t>
  </si>
  <si>
    <t>1600441842</t>
  </si>
  <si>
    <t>RODRIGUEZ LLERENA MARCO VINICIO</t>
  </si>
  <si>
    <t>870</t>
  </si>
  <si>
    <t>871</t>
  </si>
  <si>
    <t>872</t>
  </si>
  <si>
    <t>0603337726</t>
  </si>
  <si>
    <t>RODRIGUEZ VINTIMILLA ARACELY CAROLINA</t>
  </si>
  <si>
    <t>873</t>
  </si>
  <si>
    <t>0601529357</t>
  </si>
  <si>
    <t>ROJAS BUENAÑO WILSON LEONARDO</t>
  </si>
  <si>
    <t>874</t>
  </si>
  <si>
    <t>0603304650</t>
  </si>
  <si>
    <t>ROJAS CALERO MAGALY ELIZABETH</t>
  </si>
  <si>
    <t>875</t>
  </si>
  <si>
    <t>0603946161</t>
  </si>
  <si>
    <t>ROJAS CRUZ LINO ARTURO</t>
  </si>
  <si>
    <t>876</t>
  </si>
  <si>
    <t>0603870395</t>
  </si>
  <si>
    <t>ROJAS VALLEJO MARIA FERNANDA</t>
  </si>
  <si>
    <t>877</t>
  </si>
  <si>
    <t>0603178385</t>
  </si>
  <si>
    <t>ROMAN PROAÑO JIMMY VINICIO</t>
  </si>
  <si>
    <t>878</t>
  </si>
  <si>
    <t>0602193062</t>
  </si>
  <si>
    <t>ROMAN PROAÑO ZOILA GRIMANEZA</t>
  </si>
  <si>
    <t>879</t>
  </si>
  <si>
    <t>0603036765</t>
  </si>
  <si>
    <t>ROMERO BONIFAZ DIEGO ALONSO</t>
  </si>
  <si>
    <t>880</t>
  </si>
  <si>
    <t>0602244345</t>
  </si>
  <si>
    <t>ROMERO CARGUA ESTHELA ISAURA</t>
  </si>
  <si>
    <t>881</t>
  </si>
  <si>
    <t>0603379173</t>
  </si>
  <si>
    <t>ROMERO CONCHA FERNANDA VIRGINIA</t>
  </si>
  <si>
    <t>882</t>
  </si>
  <si>
    <t>0301022505</t>
  </si>
  <si>
    <t>ROMERO FLORES MARTHA LUCIA</t>
  </si>
  <si>
    <t>883</t>
  </si>
  <si>
    <t>0601584758</t>
  </si>
  <si>
    <t>ROMERO MANUEL FLORESMILO</t>
  </si>
  <si>
    <t>884</t>
  </si>
  <si>
    <t>0604453589</t>
  </si>
  <si>
    <t>ROMERO NOBOA WENDY PILAR</t>
  </si>
  <si>
    <t>885</t>
  </si>
  <si>
    <t>886</t>
  </si>
  <si>
    <t>0104088059</t>
  </si>
  <si>
    <t>ROMERO ORELLANA ZULLY MAYRA</t>
  </si>
  <si>
    <t>887</t>
  </si>
  <si>
    <t>0603030628</t>
  </si>
  <si>
    <t>ROMERO OVIEDO JORGE EUDORO</t>
  </si>
  <si>
    <t>888</t>
  </si>
  <si>
    <t>889</t>
  </si>
  <si>
    <t>1803691136</t>
  </si>
  <si>
    <t>ROMERO RODRIGUEZ MARIA GABRIELA</t>
  </si>
  <si>
    <t>890</t>
  </si>
  <si>
    <t>0603156258</t>
  </si>
  <si>
    <t>ROMERO ROJAS HUGO HERNAN</t>
  </si>
  <si>
    <t>891</t>
  </si>
  <si>
    <t>892</t>
  </si>
  <si>
    <t>0603263146</t>
  </si>
  <si>
    <t>ROMERO VILLACRES MARIA FERNANDA</t>
  </si>
  <si>
    <t>893</t>
  </si>
  <si>
    <t>1753555224</t>
  </si>
  <si>
    <t>ROQUE HERRERA YOSBANYS</t>
  </si>
  <si>
    <t>894</t>
  </si>
  <si>
    <t>1756840102</t>
  </si>
  <si>
    <t>ROSALES RICARDO YURY</t>
  </si>
  <si>
    <t>895</t>
  </si>
  <si>
    <t>0603121203</t>
  </si>
  <si>
    <t>ROSAS CHAVEZ PABLO XAVIER</t>
  </si>
  <si>
    <t>896</t>
  </si>
  <si>
    <t>897</t>
  </si>
  <si>
    <t>0602190555</t>
  </si>
  <si>
    <t>ROSERO ECHEVERRIA ANA MARIA</t>
  </si>
  <si>
    <t>898</t>
  </si>
  <si>
    <t>0602685554</t>
  </si>
  <si>
    <t>ROSERO LOPEZ JOSE FELIX</t>
  </si>
  <si>
    <t>899</t>
  </si>
  <si>
    <t>0602033003</t>
  </si>
  <si>
    <t>RUALES PARREÑO RAMIRO GEOVANNY</t>
  </si>
  <si>
    <t>900</t>
  </si>
  <si>
    <t>0603374992</t>
  </si>
  <si>
    <t>RUBIO LOPEZ NATALY ESTEFANIA</t>
  </si>
  <si>
    <t>901</t>
  </si>
  <si>
    <t>902</t>
  </si>
  <si>
    <t>903</t>
  </si>
  <si>
    <t>0602241929</t>
  </si>
  <si>
    <t>RUIZ FALCONI OSWALDO VINICIO</t>
  </si>
  <si>
    <t>904</t>
  </si>
  <si>
    <t>0604111526</t>
  </si>
  <si>
    <t>RUIZ NARANJO ELVIS AUGUSTO</t>
  </si>
  <si>
    <t>905</t>
  </si>
  <si>
    <t>0601972656</t>
  </si>
  <si>
    <t>RUIZ ORTIZ FREDY MARCELO</t>
  </si>
  <si>
    <t>906</t>
  </si>
  <si>
    <t>1105328726</t>
  </si>
  <si>
    <t>SAENZ HIDALGO LEOPOLDO GUSTAVO</t>
  </si>
  <si>
    <t>907</t>
  </si>
  <si>
    <t>0603161472</t>
  </si>
  <si>
    <t>SAGBA CAISAGUANO VICTOR MANUEL</t>
  </si>
  <si>
    <t>908</t>
  </si>
  <si>
    <t>0650151566</t>
  </si>
  <si>
    <t>SALAO ESPINOZA MISHELL GABRIELA</t>
  </si>
  <si>
    <t>909</t>
  </si>
  <si>
    <t>910</t>
  </si>
  <si>
    <t>911</t>
  </si>
  <si>
    <t>0603552621</t>
  </si>
  <si>
    <t>SALAS ORTIZ DIEGO FERNANDO</t>
  </si>
  <si>
    <t>912</t>
  </si>
  <si>
    <t>0602973752</t>
  </si>
  <si>
    <t>SALAZAR ALMEIDA PILAR AIDE</t>
  </si>
  <si>
    <t>913</t>
  </si>
  <si>
    <t>0602002081</t>
  </si>
  <si>
    <t>SALAZAR ASTUDILLO ROSA MARIA PIEDAD</t>
  </si>
  <si>
    <t>914</t>
  </si>
  <si>
    <t>0603059049</t>
  </si>
  <si>
    <t>SALAZAR GRANIZO YOLANDA ELIZABETH</t>
  </si>
  <si>
    <t>915</t>
  </si>
  <si>
    <t>0603009101</t>
  </si>
  <si>
    <t>SALAZAR MARTINEZ XAVIER GUILLERMO</t>
  </si>
  <si>
    <t>916</t>
  </si>
  <si>
    <t>917</t>
  </si>
  <si>
    <t>0604069781</t>
  </si>
  <si>
    <t>SALAZAR RAMOS MARIO NICOLAS</t>
  </si>
  <si>
    <t>918</t>
  </si>
  <si>
    <t>919</t>
  </si>
  <si>
    <t>1500225766</t>
  </si>
  <si>
    <t>SALAZAR YEPEZ HIDALGO WILFRIDO</t>
  </si>
  <si>
    <t>920</t>
  </si>
  <si>
    <t>0301496584</t>
  </si>
  <si>
    <t>SALDAÑA GARCIA CARLOS SEBASTIAN</t>
  </si>
  <si>
    <t>921</t>
  </si>
  <si>
    <t>0603585084</t>
  </si>
  <si>
    <t>SALGUERO ROSERO JOSE RAFAEL</t>
  </si>
  <si>
    <t>922</t>
  </si>
  <si>
    <t>0602488108</t>
  </si>
  <si>
    <t>SALTOS AGUILAR WILSON MANUEL</t>
  </si>
  <si>
    <t>923</t>
  </si>
  <si>
    <t>0602910747</t>
  </si>
  <si>
    <t>SALTOS FLORES MONICA MORAYMA</t>
  </si>
  <si>
    <t>924</t>
  </si>
  <si>
    <t>925</t>
  </si>
  <si>
    <t>926</t>
  </si>
  <si>
    <t>0603205519</t>
  </si>
  <si>
    <t>SAMANIEGO LOPEZ MARIELA VERONICA</t>
  </si>
  <si>
    <t>927</t>
  </si>
  <si>
    <t>928</t>
  </si>
  <si>
    <t>0603237884</t>
  </si>
  <si>
    <t>SAMANIEGO YANEZ ADRIANA JACQUELINE</t>
  </si>
  <si>
    <t>929</t>
  </si>
  <si>
    <t>0603354382</t>
  </si>
  <si>
    <t>SAN ANDRES RODRIGUEZ NATALIA PATRICIA</t>
  </si>
  <si>
    <t>930</t>
  </si>
  <si>
    <t>931</t>
  </si>
  <si>
    <t>0602723710</t>
  </si>
  <si>
    <t>SANANDRES ALVAREZ MARIA RENATA</t>
  </si>
  <si>
    <t>932</t>
  </si>
  <si>
    <t>1804273934</t>
  </si>
  <si>
    <t>SANCHEZ ACOSTA ADRIANA CAROLINA</t>
  </si>
  <si>
    <t>933</t>
  </si>
  <si>
    <t>0601828361</t>
  </si>
  <si>
    <t>SANCHEZ CALERO ANGEL EDMUNDO</t>
  </si>
  <si>
    <t>934</t>
  </si>
  <si>
    <t>0102114592</t>
  </si>
  <si>
    <t>SANCHEZ CUESTA PATRICIO ALEJANDRO</t>
  </si>
  <si>
    <t>935</t>
  </si>
  <si>
    <t>1754211934</t>
  </si>
  <si>
    <t>SANCHEZ MACIAS DAVINIA</t>
  </si>
  <si>
    <t>936</t>
  </si>
  <si>
    <t>0601777550</t>
  </si>
  <si>
    <t>SANCHEZ MENDEZ LEONARDO GUILLERMO</t>
  </si>
  <si>
    <t>937</t>
  </si>
  <si>
    <t>0602086662</t>
  </si>
  <si>
    <t>SANCHEZ MOSCOSO RAUL ULISES</t>
  </si>
  <si>
    <t>938</t>
  </si>
  <si>
    <t>939</t>
  </si>
  <si>
    <t>0602924250</t>
  </si>
  <si>
    <t>SANCHEZ SALCAN NARCISA DE JESUS</t>
  </si>
  <si>
    <t>940</t>
  </si>
  <si>
    <t>941</t>
  </si>
  <si>
    <t>1756347181</t>
  </si>
  <si>
    <t>SANCHEZ SANCHEZ RACIEL JORGE</t>
  </si>
  <si>
    <t>942</t>
  </si>
  <si>
    <t>0602280166</t>
  </si>
  <si>
    <t>SANDOVAL GUAMPE FAUSTO VINICIO</t>
  </si>
  <si>
    <t>943</t>
  </si>
  <si>
    <t>0603277435</t>
  </si>
  <si>
    <t>SANTAMARIA HERRERA NATHALIE MADELEINE</t>
  </si>
  <si>
    <t>944</t>
  </si>
  <si>
    <t>1804288569</t>
  </si>
  <si>
    <t>SANTANA BARCLAY DAVID JOSUE</t>
  </si>
  <si>
    <t>945</t>
  </si>
  <si>
    <t>0605072412</t>
  </si>
  <si>
    <t>SANTANDER SAMANIEGO LUIS FELIPE</t>
  </si>
  <si>
    <t>946</t>
  </si>
  <si>
    <t>1711710689</t>
  </si>
  <si>
    <t>SANTILLAN ARIAS SANTIAGO</t>
  </si>
  <si>
    <t>947</t>
  </si>
  <si>
    <t>0602565954</t>
  </si>
  <si>
    <t>SANTILLAN CASTILLO IVONE DE LOURDES</t>
  </si>
  <si>
    <t>948</t>
  </si>
  <si>
    <t>0603141052</t>
  </si>
  <si>
    <t>SANTILLAN HARO DANIEL ANTONIO</t>
  </si>
  <si>
    <t>949</t>
  </si>
  <si>
    <t>0602780777</t>
  </si>
  <si>
    <t>SANTILLAN LIMA GUIDO PATRICIO</t>
  </si>
  <si>
    <t>950</t>
  </si>
  <si>
    <t>0603225350</t>
  </si>
  <si>
    <t>SANTILLAN VALDIVIEZO LUIS GONZALO</t>
  </si>
  <si>
    <t>951</t>
  </si>
  <si>
    <t>0603708207</t>
  </si>
  <si>
    <t>SANTOS PAZOS DIEGO ARMANDO</t>
  </si>
  <si>
    <t>952</t>
  </si>
  <si>
    <t>0601852940</t>
  </si>
  <si>
    <t>SANUNGA JOSE RAMON</t>
  </si>
  <si>
    <t>953</t>
  </si>
  <si>
    <t>1720216850</t>
  </si>
  <si>
    <t>SARMIENTO BENAVIDES ALEJANDRA SALOME</t>
  </si>
  <si>
    <t>954</t>
  </si>
  <si>
    <t>0601347503</t>
  </si>
  <si>
    <t>SATAN GUNZA LUIS GERARDO</t>
  </si>
  <si>
    <t>955</t>
  </si>
  <si>
    <t>956</t>
  </si>
  <si>
    <t>957</t>
  </si>
  <si>
    <t>958</t>
  </si>
  <si>
    <t>0603940941</t>
  </si>
  <si>
    <t>SIGCHO ROMERO CRISTIAN ROBERTO</t>
  </si>
  <si>
    <t>959</t>
  </si>
  <si>
    <t>0602311144</t>
  </si>
  <si>
    <t>SILVA BORJA GALO PATRICIO</t>
  </si>
  <si>
    <t>960</t>
  </si>
  <si>
    <t>0602908303</t>
  </si>
  <si>
    <t>SILVA BRAVO ALEX PATRICIO</t>
  </si>
  <si>
    <t>961</t>
  </si>
  <si>
    <t>962</t>
  </si>
  <si>
    <t>0603137399</t>
  </si>
  <si>
    <t>SILVA CASTILLO JORGE NOE</t>
  </si>
  <si>
    <t>963</t>
  </si>
  <si>
    <t>0603969387</t>
  </si>
  <si>
    <t>SILVA CONDE ANGEL ALBERTO</t>
  </si>
  <si>
    <t>964</t>
  </si>
  <si>
    <t>0604509968</t>
  </si>
  <si>
    <t>SILVA CONDE DANNY ISRAEL</t>
  </si>
  <si>
    <t>965</t>
  </si>
  <si>
    <t>0603948050</t>
  </si>
  <si>
    <t>SILVA CURAY EVELYN FERNANDA</t>
  </si>
  <si>
    <t>966</t>
  </si>
  <si>
    <t>0602188476</t>
  </si>
  <si>
    <t>SILVA FREY FABIAN FERNANDO</t>
  </si>
  <si>
    <t>967</t>
  </si>
  <si>
    <t>0603498619</t>
  </si>
  <si>
    <t>SILVA GUAYASAMIN LIZBETH GEOVANNA</t>
  </si>
  <si>
    <t>968</t>
  </si>
  <si>
    <t>0603952086</t>
  </si>
  <si>
    <t>SILVA PADILLA CARLA FERNANDA</t>
  </si>
  <si>
    <t>969</t>
  </si>
  <si>
    <t>1713435848</t>
  </si>
  <si>
    <t>SILVA SARABIA CHRISTIAN ANDRES</t>
  </si>
  <si>
    <t>970</t>
  </si>
  <si>
    <t>1758627473</t>
  </si>
  <si>
    <t>SILVESTRE RAMOS REBECA</t>
  </si>
  <si>
    <t>971</t>
  </si>
  <si>
    <t>0603038001</t>
  </si>
  <si>
    <t>SINCHE LEON ANGEL JOSE</t>
  </si>
  <si>
    <t>972</t>
  </si>
  <si>
    <t>0201470754</t>
  </si>
  <si>
    <t>SISA LLUMITAXI OLGA MARINA</t>
  </si>
  <si>
    <t>973</t>
  </si>
  <si>
    <t>0959949181</t>
  </si>
  <si>
    <t>SOLIS CARTAS URBANO</t>
  </si>
  <si>
    <t>974</t>
  </si>
  <si>
    <t>0201717311</t>
  </si>
  <si>
    <t>SOLIS COBOS PAOLA DE LAS MERCEDES</t>
  </si>
  <si>
    <t>975</t>
  </si>
  <si>
    <t>0602761835</t>
  </si>
  <si>
    <t>SOLIS MAZON MARIA EUGENIA</t>
  </si>
  <si>
    <t>976</t>
  </si>
  <si>
    <t>0603450438</t>
  </si>
  <si>
    <t>SOLIS VITERI HUGO ALONSO</t>
  </si>
  <si>
    <t>977</t>
  </si>
  <si>
    <t>0603356783</t>
  </si>
  <si>
    <t>SOLIS VITERI LORENA DEL PILAR</t>
  </si>
  <si>
    <t>978</t>
  </si>
  <si>
    <t>0602518821</t>
  </si>
  <si>
    <t>SORIA GRANIZO JOSE VICENTE</t>
  </si>
  <si>
    <t>979</t>
  </si>
  <si>
    <t>980</t>
  </si>
  <si>
    <t>981</t>
  </si>
  <si>
    <t>982</t>
  </si>
  <si>
    <t>983</t>
  </si>
  <si>
    <t>0602944209</t>
  </si>
  <si>
    <t>SUICA VIGME JORGE GONZALO</t>
  </si>
  <si>
    <t>984</t>
  </si>
  <si>
    <t>0602466476</t>
  </si>
  <si>
    <t>TAIPE MORENO RUSBEL ALONSO</t>
  </si>
  <si>
    <t>985</t>
  </si>
  <si>
    <t>986</t>
  </si>
  <si>
    <t>987</t>
  </si>
  <si>
    <t>0602972788</t>
  </si>
  <si>
    <t>TAPIA AREVALO MYRIAN ALICIA</t>
  </si>
  <si>
    <t>988</t>
  </si>
  <si>
    <t>0602520082</t>
  </si>
  <si>
    <t>TAPIA GAROFALO XIMENA ALEJANDRA</t>
  </si>
  <si>
    <t>989</t>
  </si>
  <si>
    <t>0602964611</t>
  </si>
  <si>
    <t>TAPIA HERMIDA LIGIA XIMENA</t>
  </si>
  <si>
    <t>990</t>
  </si>
  <si>
    <t>991</t>
  </si>
  <si>
    <t>992</t>
  </si>
  <si>
    <t>1715369185</t>
  </si>
  <si>
    <t>TAYO GALLARDO JOSE GABRIEL</t>
  </si>
  <si>
    <t>993</t>
  </si>
  <si>
    <t>0604373746</t>
  </si>
  <si>
    <t>TAYUPANDA TAYUPANDA ALEX VINICIO</t>
  </si>
  <si>
    <t>994</t>
  </si>
  <si>
    <t>0101874717</t>
  </si>
  <si>
    <t>TELLO ASTUDILLO GERARDO REDENTOR</t>
  </si>
  <si>
    <t>995</t>
  </si>
  <si>
    <t>0601976186</t>
  </si>
  <si>
    <t>TELLO NOBOA RUFO FERNANDO</t>
  </si>
  <si>
    <t>996</t>
  </si>
  <si>
    <t>997</t>
  </si>
  <si>
    <t>998</t>
  </si>
  <si>
    <t>0604235242</t>
  </si>
  <si>
    <t>TELLO OQUENDO LUIS PATRICIO</t>
  </si>
  <si>
    <t>999</t>
  </si>
  <si>
    <t>0603345471</t>
  </si>
  <si>
    <t>TENE LOBATO BLANCA ALICIA</t>
  </si>
  <si>
    <t>1000</t>
  </si>
  <si>
    <t>0603847906</t>
  </si>
  <si>
    <t>TENE SALCAN DIEGO MAURICIO</t>
  </si>
  <si>
    <t>1001</t>
  </si>
  <si>
    <t>0602771412</t>
  </si>
  <si>
    <t>TENELANDA CUDCO SANDRA ELIZABETH</t>
  </si>
  <si>
    <t>1002</t>
  </si>
  <si>
    <t>0603342189</t>
  </si>
  <si>
    <t>TENELANDA LOPEZ DENNYS VLADIMIR</t>
  </si>
  <si>
    <t>1003</t>
  </si>
  <si>
    <t>1102834171</t>
  </si>
  <si>
    <t>TENEZACA SANCHEZ JENNY ROCIO</t>
  </si>
  <si>
    <t>1004</t>
  </si>
  <si>
    <t>0603076670</t>
  </si>
  <si>
    <t>TIERRA SISLEMA DAVID ORFILIO</t>
  </si>
  <si>
    <t>1005</t>
  </si>
  <si>
    <t>0604267112</t>
  </si>
  <si>
    <t>TIERRA TIERRA VERONICA ROCIO</t>
  </si>
  <si>
    <t>1006</t>
  </si>
  <si>
    <t>0603822792</t>
  </si>
  <si>
    <t>TINAJERO NOVILLO LIBIA CRISTINA</t>
  </si>
  <si>
    <t>1007</t>
  </si>
  <si>
    <t>0603460759</t>
  </si>
  <si>
    <t>TOALA JIMENEZ SILVIA ANABEL</t>
  </si>
  <si>
    <t>1008</t>
  </si>
  <si>
    <t>0601877368</t>
  </si>
  <si>
    <t>TORRES CAJAS MONICA JANNETH</t>
  </si>
  <si>
    <t>1009</t>
  </si>
  <si>
    <t>0603032756</t>
  </si>
  <si>
    <t>TORRES GARCIA XIMENA DEL ROCIO</t>
  </si>
  <si>
    <t>1010</t>
  </si>
  <si>
    <t>0603120502</t>
  </si>
  <si>
    <t>TORRES JARA ANDREA CRISTINA</t>
  </si>
  <si>
    <t>1011</t>
  </si>
  <si>
    <t>0603465261</t>
  </si>
  <si>
    <t>TORRES PEÑAFIEL JHONNY SANTIAGO</t>
  </si>
  <si>
    <t>1012</t>
  </si>
  <si>
    <t>1013</t>
  </si>
  <si>
    <t>0601979339</t>
  </si>
  <si>
    <t>TORRES RODRIGUEZ KLEVER HERNAN</t>
  </si>
  <si>
    <t>1014</t>
  </si>
  <si>
    <t>0602087603</t>
  </si>
  <si>
    <t>TORRES RODRIGUEZ SILVIA HIPATIA</t>
  </si>
  <si>
    <t>1015</t>
  </si>
  <si>
    <t>1016</t>
  </si>
  <si>
    <t>0602564866</t>
  </si>
  <si>
    <t>TORRES VIZUETE RAMIRO EDUARDO</t>
  </si>
  <si>
    <t>1017</t>
  </si>
  <si>
    <t>0601823214</t>
  </si>
  <si>
    <t>TRUJILLO BRITO MYRIAM JANNETH</t>
  </si>
  <si>
    <t>1018</t>
  </si>
  <si>
    <t>1717837452</t>
  </si>
  <si>
    <t>TRUJILLO JARAMILLO MARIA CRISTINA</t>
  </si>
  <si>
    <t>1019</t>
  </si>
  <si>
    <t>0602761736</t>
  </si>
  <si>
    <t>TUAZA CASTRO LUIS ALBERTO</t>
  </si>
  <si>
    <t>1020</t>
  </si>
  <si>
    <t>0601940216</t>
  </si>
  <si>
    <t>UGSIÑA YUPANGUI ANGEL VICTOR</t>
  </si>
  <si>
    <t>1021</t>
  </si>
  <si>
    <t>0602162224</t>
  </si>
  <si>
    <t>ULLAURI MORENO MAGDALENA INES</t>
  </si>
  <si>
    <t>1022</t>
  </si>
  <si>
    <t>1023</t>
  </si>
  <si>
    <t>0603278938</t>
  </si>
  <si>
    <t>UQUILLAS GRANIZO GILMA GABRIELA</t>
  </si>
  <si>
    <t>1024</t>
  </si>
  <si>
    <t>0602589541</t>
  </si>
  <si>
    <t>UQUILLAS PAUCAR WASHINGTON GERMAN</t>
  </si>
  <si>
    <t>1025</t>
  </si>
  <si>
    <t>1026</t>
  </si>
  <si>
    <t>0602176646</t>
  </si>
  <si>
    <t>UREÑA TORRES VICENTE RAMON</t>
  </si>
  <si>
    <t>1027</t>
  </si>
  <si>
    <t>0602763534</t>
  </si>
  <si>
    <t>URQUIZO ALCIVAR ANGELICA MARIA</t>
  </si>
  <si>
    <t>1028</t>
  </si>
  <si>
    <t>0603258443</t>
  </si>
  <si>
    <t>URQUIZO CEVALLOS FERNANDO RUBEN</t>
  </si>
  <si>
    <t>1029</t>
  </si>
  <si>
    <t>0603140286</t>
  </si>
  <si>
    <t>URQUIZO CRUZ ELENA PATRICIA</t>
  </si>
  <si>
    <t>1030</t>
  </si>
  <si>
    <t>1031</t>
  </si>
  <si>
    <t>1758855504</t>
  </si>
  <si>
    <t>URREGO SANTIAGO ANA JACQUELINE</t>
  </si>
  <si>
    <t>1032</t>
  </si>
  <si>
    <t>0602496085</t>
  </si>
  <si>
    <t>USCA AYALA SEGUNDO RODRIGO</t>
  </si>
  <si>
    <t>1033</t>
  </si>
  <si>
    <t>0603480229</t>
  </si>
  <si>
    <t>USCA GODOY ADRIANA VERONICA</t>
  </si>
  <si>
    <t>1034</t>
  </si>
  <si>
    <t>0602912321</t>
  </si>
  <si>
    <t>USCA PINDUISACA NANCY ISABEL</t>
  </si>
  <si>
    <t>1035</t>
  </si>
  <si>
    <t>1036</t>
  </si>
  <si>
    <t>1037</t>
  </si>
  <si>
    <t>0604595785</t>
  </si>
  <si>
    <t>VACA CARDENAS ANTONI NEPTALI</t>
  </si>
  <si>
    <t>1038</t>
  </si>
  <si>
    <t>1039</t>
  </si>
  <si>
    <t>0601446461</t>
  </si>
  <si>
    <t>VACA VELA ESPERANZA ISABEL</t>
  </si>
  <si>
    <t>1040</t>
  </si>
  <si>
    <t>1756825848</t>
  </si>
  <si>
    <t>VALDES GONZALEZ ELDA MARIA</t>
  </si>
  <si>
    <t>1041</t>
  </si>
  <si>
    <t>0922953781</t>
  </si>
  <si>
    <t>VALDEZ VERA HENRRY MAURICIO</t>
  </si>
  <si>
    <t>1042</t>
  </si>
  <si>
    <t>0602897498</t>
  </si>
  <si>
    <t>VALDIVIESO HARO ALEX MAURICIO</t>
  </si>
  <si>
    <t>1043</t>
  </si>
  <si>
    <t>1717517344</t>
  </si>
  <si>
    <t>VALDIVIESO MENENDEZ FELIX JAVIER</t>
  </si>
  <si>
    <t>1044</t>
  </si>
  <si>
    <t>0603718784</t>
  </si>
  <si>
    <t>VALDIVIEZO MAYGUA MONICA ALEXANDRA</t>
  </si>
  <si>
    <t>1045</t>
  </si>
  <si>
    <t>1046</t>
  </si>
  <si>
    <t>0602897555</t>
  </si>
  <si>
    <t>VALENCIA ROBALINO MERWIN ALEJANDRO</t>
  </si>
  <si>
    <t>1047</t>
  </si>
  <si>
    <t>0603260811</t>
  </si>
  <si>
    <t>VALLADARES CARVAJAL NANCY PATRICIA</t>
  </si>
  <si>
    <t>1048</t>
  </si>
  <si>
    <t>1049</t>
  </si>
  <si>
    <t>0602099871</t>
  </si>
  <si>
    <t>VALLE SALAZAR JAVIER GUILLERMO</t>
  </si>
  <si>
    <t>1050</t>
  </si>
  <si>
    <t>0602019697</t>
  </si>
  <si>
    <t>VALLE VINUEZA DORIS ELIZABETH</t>
  </si>
  <si>
    <t>1051</t>
  </si>
  <si>
    <t>0603209966</t>
  </si>
  <si>
    <t>VALLEJO CHAVEZ EDISON FERNANDO</t>
  </si>
  <si>
    <t>1052</t>
  </si>
  <si>
    <t>0604138131</t>
  </si>
  <si>
    <t>VALLEJO CHINCHE SILVIA DEL PILAR</t>
  </si>
  <si>
    <t>1053</t>
  </si>
  <si>
    <t>1054</t>
  </si>
  <si>
    <t>1055</t>
  </si>
  <si>
    <t>0603029018</t>
  </si>
  <si>
    <t>VALLEJO LARA SILVIA VERONICA</t>
  </si>
  <si>
    <t>1056</t>
  </si>
  <si>
    <t>0602563199</t>
  </si>
  <si>
    <t>VALLEJO SAMANIEGO DIEGO GUILLERMO</t>
  </si>
  <si>
    <t>1057</t>
  </si>
  <si>
    <t>0603259805</t>
  </si>
  <si>
    <t>VALLEJO SANCHEZ CONSUELO DEL ROCIO</t>
  </si>
  <si>
    <t>1058</t>
  </si>
  <si>
    <t>0604242297</t>
  </si>
  <si>
    <t>VALVERDE OROZCO VICTOR HUGO</t>
  </si>
  <si>
    <t>1059</t>
  </si>
  <si>
    <t>0606093904</t>
  </si>
  <si>
    <t>VARELA PUENTE ALISON TAMARA</t>
  </si>
  <si>
    <t>1060</t>
  </si>
  <si>
    <t>0602567091</t>
  </si>
  <si>
    <t>VARGAS ALLAUCA CARLOS EDUARDO</t>
  </si>
  <si>
    <t>1061</t>
  </si>
  <si>
    <t>1062</t>
  </si>
  <si>
    <t>0602755050</t>
  </si>
  <si>
    <t>VARGAS MOYON GLORIA MATILDE</t>
  </si>
  <si>
    <t>1063</t>
  </si>
  <si>
    <t>1758541286</t>
  </si>
  <si>
    <t>VARGUILLAS CARMONA CARMEN SIAVIL</t>
  </si>
  <si>
    <t>1064</t>
  </si>
  <si>
    <t>1703999001</t>
  </si>
  <si>
    <t>VASCONEZ ANDRADE WASHINGTON PATRICIO</t>
  </si>
  <si>
    <t>1065</t>
  </si>
  <si>
    <t>0603275751</t>
  </si>
  <si>
    <t>VASCONEZ IZURIETA ROSA VIRGINIA</t>
  </si>
  <si>
    <t>1066</t>
  </si>
  <si>
    <t>1067</t>
  </si>
  <si>
    <t>0604245332</t>
  </si>
  <si>
    <t>VASCONEZ MERINO GALO XAVIER</t>
  </si>
  <si>
    <t>1068</t>
  </si>
  <si>
    <t>0603584061</t>
  </si>
  <si>
    <t>VASCONEZ NUÑEZ VANESSA ALEXANDRA</t>
  </si>
  <si>
    <t>1069</t>
  </si>
  <si>
    <t>1070</t>
  </si>
  <si>
    <t>0603002106</t>
  </si>
  <si>
    <t>VASCONEZ SAMANIEGO VICTOR HUGO</t>
  </si>
  <si>
    <t>1071</t>
  </si>
  <si>
    <t>0701957490</t>
  </si>
  <si>
    <t>VASQUEZ CACERES MARCELO GEOVANNY</t>
  </si>
  <si>
    <t>1072</t>
  </si>
  <si>
    <t>1073</t>
  </si>
  <si>
    <t>1400694178</t>
  </si>
  <si>
    <t>VEGA FLOR JESSY GABRIELA</t>
  </si>
  <si>
    <t>1074</t>
  </si>
  <si>
    <t>0603046087</t>
  </si>
  <si>
    <t>VEGA VILLACIS SANTIAGO DANIEL</t>
  </si>
  <si>
    <t>1075</t>
  </si>
  <si>
    <t>0601462419</t>
  </si>
  <si>
    <t>VELARDE FLORES RODRIGO ENRIQUE</t>
  </si>
  <si>
    <t>1076</t>
  </si>
  <si>
    <t>0602160863</t>
  </si>
  <si>
    <t>VELASCO SAMANIEGO VICTOR MEDARDO</t>
  </si>
  <si>
    <t>1077</t>
  </si>
  <si>
    <t>1078</t>
  </si>
  <si>
    <t>0601289499</t>
  </si>
  <si>
    <t>VELASQUEZ BENAVIDES VICTOR RENEE</t>
  </si>
  <si>
    <t>1079</t>
  </si>
  <si>
    <t>0603952441</t>
  </si>
  <si>
    <t>VELASTEGUI CACERES LUIS ALEJANDRO</t>
  </si>
  <si>
    <t>1080</t>
  </si>
  <si>
    <t>0603230533</t>
  </si>
  <si>
    <t>VELASTEGUI SATAN HUMBERTO PATRICIO</t>
  </si>
  <si>
    <t>1081</t>
  </si>
  <si>
    <t>1711199941</t>
  </si>
  <si>
    <t>VELEZ PAZMIÑO ROSA DEL CARMEN</t>
  </si>
  <si>
    <t>1082</t>
  </si>
  <si>
    <t>0602587222</t>
  </si>
  <si>
    <t>VERA ROJAS MIRELLA DEL PILAR</t>
  </si>
  <si>
    <t>1083</t>
  </si>
  <si>
    <t>0801185273</t>
  </si>
  <si>
    <t>VERA RUBIO PATRICIA ELIZABETH</t>
  </si>
  <si>
    <t>1084</t>
  </si>
  <si>
    <t>1085</t>
  </si>
  <si>
    <t>1086</t>
  </si>
  <si>
    <t>0200907103</t>
  </si>
  <si>
    <t>VERDEZOTO VERDEZOTO JOSE MIGUEL</t>
  </si>
  <si>
    <t>1087</t>
  </si>
  <si>
    <t>1088</t>
  </si>
  <si>
    <t>0603943507</t>
  </si>
  <si>
    <t>VILEMA MIRANDA FRANKLIN ROBERTO</t>
  </si>
  <si>
    <t>1089</t>
  </si>
  <si>
    <t>0602342404</t>
  </si>
  <si>
    <t>VILLA VILLA VICENTE MARLON</t>
  </si>
  <si>
    <t>1090</t>
  </si>
  <si>
    <t>0603923491</t>
  </si>
  <si>
    <t>VILLA YANEZ HENRY MAURICIO</t>
  </si>
  <si>
    <t>1091</t>
  </si>
  <si>
    <t>0603804964</t>
  </si>
  <si>
    <t>VILLACIS PALACIOS ANGELICA MARIA</t>
  </si>
  <si>
    <t>1092</t>
  </si>
  <si>
    <t>0602260895</t>
  </si>
  <si>
    <t>VILLACRES CEVALLOS EDISON PATRICIO</t>
  </si>
  <si>
    <t>1093</t>
  </si>
  <si>
    <t>0604046250</t>
  </si>
  <si>
    <t>VILLAGOMEZ CABEZAS ALEXANDRA VALERIA</t>
  </si>
  <si>
    <t>1094</t>
  </si>
  <si>
    <t>1095</t>
  </si>
  <si>
    <t>0602161408</t>
  </si>
  <si>
    <t>VILLALBA GUANGA CECILIA DE LA CRUZ</t>
  </si>
  <si>
    <t>1096</t>
  </si>
  <si>
    <t>0602882912</t>
  </si>
  <si>
    <t>VILLAMARIN GUEVARA ROBERTO SALOMON</t>
  </si>
  <si>
    <t>1097</t>
  </si>
  <si>
    <t>0602357402</t>
  </si>
  <si>
    <t>VILLAVICENCIO NARVAEZ LILIA DEL CARMEN</t>
  </si>
  <si>
    <t>1098</t>
  </si>
  <si>
    <t>0602199531</t>
  </si>
  <si>
    <t>VINUEZA CADENA MONICA SOLEDAD</t>
  </si>
  <si>
    <t>1099</t>
  </si>
  <si>
    <t>0602763039</t>
  </si>
  <si>
    <t>VINUEZA CALDERON JUAN CARLOS</t>
  </si>
  <si>
    <t>1100</t>
  </si>
  <si>
    <t>1101</t>
  </si>
  <si>
    <t>0601605108</t>
  </si>
  <si>
    <t>VINUEZA JARA ALEXANDER FERNANDO</t>
  </si>
  <si>
    <t>1102</t>
  </si>
  <si>
    <t>0604117861</t>
  </si>
  <si>
    <t>VINUEZA NARANJO PAOLA GABRIELA</t>
  </si>
  <si>
    <t>1103</t>
  </si>
  <si>
    <t>0603550328</t>
  </si>
  <si>
    <t>VINUEZA OROZCO ERNESTO FABIAN</t>
  </si>
  <si>
    <t>1104</t>
  </si>
  <si>
    <t>1105</t>
  </si>
  <si>
    <t>0201377819</t>
  </si>
  <si>
    <t>VITERI NARANJO LIGIA MARICELA</t>
  </si>
  <si>
    <t>1106</t>
  </si>
  <si>
    <t>1107</t>
  </si>
  <si>
    <t>0603191768</t>
  </si>
  <si>
    <t>VIÑAN CARRASCO LUIS MIGUEL</t>
  </si>
  <si>
    <t>1108</t>
  </si>
  <si>
    <t>1109</t>
  </si>
  <si>
    <t>0602204414</t>
  </si>
  <si>
    <t>YAMBAY VIZUETA XIMENA JEAQUELINE</t>
  </si>
  <si>
    <t>1110</t>
  </si>
  <si>
    <t>0602764938</t>
  </si>
  <si>
    <t>YANEZ VELASTEGUI ANGEL CRISTOBAL</t>
  </si>
  <si>
    <t>1111</t>
  </si>
  <si>
    <t>0604187518</t>
  </si>
  <si>
    <t>YANQUI AVILES MARCO VINICIO</t>
  </si>
  <si>
    <t>1112</t>
  </si>
  <si>
    <t>0604923375</t>
  </si>
  <si>
    <t>YAUTIBUG APUGLLON MARIA ELENA</t>
  </si>
  <si>
    <t>1113</t>
  </si>
  <si>
    <t>0601574692</t>
  </si>
  <si>
    <t>YEPEZ OVIEDO DANILO RENEE</t>
  </si>
  <si>
    <t>1114</t>
  </si>
  <si>
    <t>1115</t>
  </si>
  <si>
    <t>0604160747</t>
  </si>
  <si>
    <t>YERBABUENA TORRES CARLOS FERNANDO</t>
  </si>
  <si>
    <t>1116</t>
  </si>
  <si>
    <t>1117</t>
  </si>
  <si>
    <t>0602450272</t>
  </si>
  <si>
    <t>ZABALA HEREDIA NASHLA ALEXANDRA</t>
  </si>
  <si>
    <t>1118</t>
  </si>
  <si>
    <t>0602040925</t>
  </si>
  <si>
    <t>ZABALA MACHADO MERY ELIZABETH</t>
  </si>
  <si>
    <t>1119</t>
  </si>
  <si>
    <t>0602738866</t>
  </si>
  <si>
    <t>ZABALA RAMIREZ GINA XIMENA</t>
  </si>
  <si>
    <t>1120</t>
  </si>
  <si>
    <t>0603093162</t>
  </si>
  <si>
    <t>ZABALA ZAVALA JUAN CARLOS</t>
  </si>
  <si>
    <t>1121</t>
  </si>
  <si>
    <t>1122</t>
  </si>
  <si>
    <t>1123</t>
  </si>
  <si>
    <t>1124</t>
  </si>
  <si>
    <t>0601989882</t>
  </si>
  <si>
    <t>ZAMBRANO PONTON RAUL GUILLERMO</t>
  </si>
  <si>
    <t>1125</t>
  </si>
  <si>
    <t>0603480153</t>
  </si>
  <si>
    <t>ZAMBRANO QUIZHPI MAURA DALILA</t>
  </si>
  <si>
    <t>1126</t>
  </si>
  <si>
    <t>1127</t>
  </si>
  <si>
    <t>0602155673</t>
  </si>
  <si>
    <t>ZARATE VARGAS CRISTOBAL GERMAN</t>
  </si>
  <si>
    <t>1128</t>
  </si>
  <si>
    <t>0604079772</t>
  </si>
  <si>
    <t>ZARATE VILLACRES ANDREA NATALI</t>
  </si>
  <si>
    <t>1129</t>
  </si>
  <si>
    <t>0603481045</t>
  </si>
  <si>
    <t>ZAVALA ENRIQUEZ JENNY MARIBEL</t>
  </si>
  <si>
    <t>1130</t>
  </si>
  <si>
    <t>1131</t>
  </si>
  <si>
    <t>0604435362</t>
  </si>
  <si>
    <t>ZAVALA SANCHEZ BRYAN FREDDY</t>
  </si>
  <si>
    <t>1132</t>
  </si>
  <si>
    <t>0601881337</t>
  </si>
  <si>
    <t>ZAVALA SECAIRA IVAN CRISTOBAL</t>
  </si>
  <si>
    <t>1133</t>
  </si>
  <si>
    <t>0602160848</t>
  </si>
  <si>
    <t>ZUMBA LLANGO EDWIN ROBERTO</t>
  </si>
  <si>
    <t>1134</t>
  </si>
  <si>
    <t>0602273369</t>
  </si>
  <si>
    <t>ZURITA MOREANO EDUARDO GERMAN</t>
  </si>
  <si>
    <t>1135</t>
  </si>
  <si>
    <t>0603038175</t>
  </si>
  <si>
    <t>ZURITA VACA GERARDO MAURICIO</t>
  </si>
  <si>
    <t>1136</t>
  </si>
  <si>
    <t>0602049991</t>
  </si>
  <si>
    <t>ZUÑIGA DONOSO SANDRA JANNETH</t>
  </si>
  <si>
    <t>1137</t>
  </si>
  <si>
    <t>1718347014</t>
  </si>
  <si>
    <t>ZUÑIGA GARCIA XIMENA JEANNETH</t>
  </si>
  <si>
    <t>1138</t>
  </si>
  <si>
    <t>0602692311</t>
  </si>
  <si>
    <t>ZUÑIGA RECALDE SILVANA MAGALY</t>
  </si>
  <si>
    <t>1139</t>
  </si>
  <si>
    <t>0604004945</t>
  </si>
  <si>
    <t>ZUÑIGA RODRIGUEZ MARIA GABRIELA</t>
  </si>
  <si>
    <t>1140</t>
  </si>
  <si>
    <t>0600002992</t>
  </si>
  <si>
    <t>MORENO ROMERO HUGO OSWALDO</t>
  </si>
  <si>
    <t>1141</t>
  </si>
  <si>
    <t>0604197392</t>
  </si>
  <si>
    <t>GUEVARA ESCUDERO LUPE KATHERINE</t>
  </si>
  <si>
    <t>1142</t>
  </si>
  <si>
    <t>0600797682</t>
  </si>
  <si>
    <t>TAIPE MAÑAY MESIAS RODOLFO</t>
  </si>
  <si>
    <t>1143</t>
  </si>
  <si>
    <t>0600037147</t>
  </si>
  <si>
    <t>AVILES MERINO ROMULO EDUARDO</t>
  </si>
  <si>
    <t>1144</t>
  </si>
  <si>
    <t>1000666782</t>
  </si>
  <si>
    <t>AYABACA CARRILLO MERCEDES JUDITH</t>
  </si>
  <si>
    <t>1145</t>
  </si>
  <si>
    <t>1716291354</t>
  </si>
  <si>
    <t>MOYON GUANUCHI DANIEL MAURICIO</t>
  </si>
  <si>
    <t>1146</t>
  </si>
  <si>
    <t>0604274407</t>
  </si>
  <si>
    <t>RAMOS GUAMBO VERONICA ALEXANDRA</t>
  </si>
  <si>
    <t>1147</t>
  </si>
  <si>
    <t>0602274482</t>
  </si>
  <si>
    <t>PANCHO ZELA MARLON MAURICIO</t>
  </si>
  <si>
    <t>1148</t>
  </si>
  <si>
    <t>1804358685</t>
  </si>
  <si>
    <t>ROBALINO MORALES LILIANA MARGOTH</t>
  </si>
  <si>
    <t>1149</t>
  </si>
  <si>
    <t>0600803621</t>
  </si>
  <si>
    <t>CRESPO WALTER ENRIQUE</t>
  </si>
  <si>
    <t>1150</t>
  </si>
  <si>
    <t>1800718643</t>
  </si>
  <si>
    <t>RAMOS VELASTEGUI JOSE ENRIQUE</t>
  </si>
  <si>
    <t>1151</t>
  </si>
  <si>
    <t>0604076299</t>
  </si>
  <si>
    <t>GUIJARRO POLO ERIKA MARIELA</t>
  </si>
  <si>
    <t>1152</t>
  </si>
  <si>
    <t>0600033898</t>
  </si>
  <si>
    <t>PAZMIÑO GUADALUPE DANIEL ALEJANDRO</t>
  </si>
  <si>
    <t>1153</t>
  </si>
  <si>
    <t>0600835326</t>
  </si>
  <si>
    <t>SANTILLAN MONTALVO GERMANIA GENOVEVA</t>
  </si>
  <si>
    <t>1154</t>
  </si>
  <si>
    <t>1155</t>
  </si>
  <si>
    <t>0604401976</t>
  </si>
  <si>
    <t>SAAVEDRA DIAZ LUIS JAVIER</t>
  </si>
  <si>
    <t>1156</t>
  </si>
  <si>
    <t>0502969876</t>
  </si>
  <si>
    <t>GAVILANEZ QUISPE PATRICIA MARICELA</t>
  </si>
  <si>
    <t>1157</t>
  </si>
  <si>
    <t>0201257797</t>
  </si>
  <si>
    <t>VELASCO VASQUEZ CRISTIAN GEOVANNY</t>
  </si>
  <si>
    <t>1158</t>
  </si>
  <si>
    <t>0603846619</t>
  </si>
  <si>
    <t>MONTENEGRO VILLAFUERTE JESSICA ALICIA</t>
  </si>
  <si>
    <t>1159</t>
  </si>
  <si>
    <t>0500010301</t>
  </si>
  <si>
    <t>JIMENEZ PEÑAHERRERA SEGUNDO MARCELO</t>
  </si>
  <si>
    <t>1160</t>
  </si>
  <si>
    <t>0604269928</t>
  </si>
  <si>
    <t>GUIJARRO OROZCO CAROLINA ALEXANDRA</t>
  </si>
  <si>
    <t>1161</t>
  </si>
  <si>
    <t>1701629584</t>
  </si>
  <si>
    <t>MORENO PETROCHE ALFONSO BOLIVAR</t>
  </si>
  <si>
    <t>1162</t>
  </si>
  <si>
    <t>0600002216</t>
  </si>
  <si>
    <t>RIERA RODRIGUEZ VICENTE EDISON</t>
  </si>
  <si>
    <t>1163</t>
  </si>
  <si>
    <t>1701732511</t>
  </si>
  <si>
    <t>TEANGA GARCIA WILSON EDUARDO</t>
  </si>
  <si>
    <t>1164</t>
  </si>
  <si>
    <t>1104678022</t>
  </si>
  <si>
    <t>MEDINA JIMENEZ DAVID STEWARD</t>
  </si>
  <si>
    <t>1165</t>
  </si>
  <si>
    <t>0600019772</t>
  </si>
  <si>
    <t>SANCHEZ BONILLA CARLOS VICENTE</t>
  </si>
  <si>
    <t>1166</t>
  </si>
  <si>
    <t>1167</t>
  </si>
  <si>
    <t>0600524284</t>
  </si>
  <si>
    <t>LAYEDRA IDROVO WALTER IVAN</t>
  </si>
  <si>
    <t>1168</t>
  </si>
  <si>
    <t>1000414555</t>
  </si>
  <si>
    <t>POSSO SALGADO GALO</t>
  </si>
  <si>
    <t>1169</t>
  </si>
  <si>
    <t>0603978859</t>
  </si>
  <si>
    <t>GARCIA NEIRA ISRAEL ANTONIO</t>
  </si>
  <si>
    <t>1170</t>
  </si>
  <si>
    <t>0604024091</t>
  </si>
  <si>
    <t>CORDOVA ALVAREZ NADEZHDA ROCIO</t>
  </si>
  <si>
    <t>1171</t>
  </si>
  <si>
    <t>1172</t>
  </si>
  <si>
    <t>0604085290</t>
  </si>
  <si>
    <t>GAIBOR PUPIALES JHOANNA CAROLINA</t>
  </si>
  <si>
    <t>1173</t>
  </si>
  <si>
    <t>0604591727</t>
  </si>
  <si>
    <t>MALDONADO CHAVEZ CARLOS ANDRES</t>
  </si>
  <si>
    <t>1174</t>
  </si>
  <si>
    <t>0600254569</t>
  </si>
  <si>
    <t>ANDRADE TORRES EFREN PLUTARCO</t>
  </si>
  <si>
    <t>1175</t>
  </si>
  <si>
    <t>1176</t>
  </si>
  <si>
    <t>0603971235</t>
  </si>
  <si>
    <t>SAMANIEGO SAMANIEGO ERIKA MABEL</t>
  </si>
  <si>
    <t>1177</t>
  </si>
  <si>
    <t>1178</t>
  </si>
  <si>
    <t>0600831515</t>
  </si>
  <si>
    <t>OLEAS ALDAZ ANIBAL ENRIQUE</t>
  </si>
  <si>
    <t>1179</t>
  </si>
  <si>
    <t>0600012736</t>
  </si>
  <si>
    <t>VELOZ PAZMIÑO ANGEL ENRIQUE</t>
  </si>
  <si>
    <t>1180</t>
  </si>
  <si>
    <t>0503063794</t>
  </si>
  <si>
    <t>CAICEDO NAVAS JUAN FRANCISCO</t>
  </si>
  <si>
    <t>1181</t>
  </si>
  <si>
    <t>0604240028</t>
  </si>
  <si>
    <t>HERRERA AVILES HILLARY PATRICIA</t>
  </si>
  <si>
    <t>1182</t>
  </si>
  <si>
    <t>0604216564</t>
  </si>
  <si>
    <t>AREVALO LARA SRIDAM DAVID</t>
  </si>
  <si>
    <t>1183</t>
  </si>
  <si>
    <t>0201393790</t>
  </si>
  <si>
    <t>GARCIA VARGAS IMELDA CONCEPCION</t>
  </si>
  <si>
    <t>1184</t>
  </si>
  <si>
    <t>0603964750</t>
  </si>
  <si>
    <t>HIDALGO PAZMIÑO XIMENA MONSERRATH</t>
  </si>
  <si>
    <t>1185</t>
  </si>
  <si>
    <t>0600437123</t>
  </si>
  <si>
    <t>CAMPOS ESPINOZA NELSON EUCLIDES</t>
  </si>
  <si>
    <t>1186</t>
  </si>
  <si>
    <t>0850238379</t>
  </si>
  <si>
    <t>CORREA SALINAS CARLOS STIVEN</t>
  </si>
  <si>
    <t>1187</t>
  </si>
  <si>
    <t>1700564550</t>
  </si>
  <si>
    <t>QUINTANA MURILLO JULIO EDUARDO</t>
  </si>
  <si>
    <t>1188</t>
  </si>
  <si>
    <t>0600005367</t>
  </si>
  <si>
    <t>ANDINO ZABALA MARIO AUGUSTO</t>
  </si>
  <si>
    <t>1189</t>
  </si>
  <si>
    <t>1757850852</t>
  </si>
  <si>
    <t>HERNANDEZ LANZ NELCY JOSEFINA</t>
  </si>
  <si>
    <t>1190</t>
  </si>
  <si>
    <t>0600440234</t>
  </si>
  <si>
    <t>TAPIA OLEAS ROBERTO GERMAN</t>
  </si>
  <si>
    <t>1191</t>
  </si>
  <si>
    <t>0604309005</t>
  </si>
  <si>
    <t>ESCOBAR ARMIJOS LISBETH CAROLINA</t>
  </si>
  <si>
    <t>1192</t>
  </si>
  <si>
    <t>0600041958</t>
  </si>
  <si>
    <t>PAREDES PAREDES CARBO SONORFULO</t>
  </si>
  <si>
    <t>1193</t>
  </si>
  <si>
    <t>1700502923</t>
  </si>
  <si>
    <t>HUILCAPI SAMPEDRO CESAR ARTURO</t>
  </si>
  <si>
    <t>1194</t>
  </si>
  <si>
    <t>0604165191</t>
  </si>
  <si>
    <t>MORALES GONZALEZ JANETH ALEXANDRA</t>
  </si>
  <si>
    <t>1195</t>
  </si>
  <si>
    <t>0502485014</t>
  </si>
  <si>
    <t>PILA CANDO KLEBER MARCELO</t>
  </si>
  <si>
    <t>1196</t>
  </si>
  <si>
    <t>0603824749</t>
  </si>
  <si>
    <t>CARRASCO SALAZAR VERONICA ADRIANA</t>
  </si>
  <si>
    <t>1197</t>
  </si>
  <si>
    <t>0200018521</t>
  </si>
  <si>
    <t>DE LA TORRE SALTOS JORGE ARTURO</t>
  </si>
  <si>
    <t>1198</t>
  </si>
  <si>
    <t>0600786008</t>
  </si>
  <si>
    <t>VITERI GOMEZ RAUL GERARDO</t>
  </si>
  <si>
    <t>0604352823</t>
  </si>
  <si>
    <t>AGUAYO CACERES STTEFFANO ISRAEL</t>
  </si>
  <si>
    <t>0600112858</t>
  </si>
  <si>
    <t>TRUJILLO ABARCA NESTOR DAVID</t>
  </si>
  <si>
    <t>0600019467</t>
  </si>
  <si>
    <t>VINUEZA GRANDA LUPE OLIVIA</t>
  </si>
  <si>
    <t>0600820724</t>
  </si>
  <si>
    <t>BAÑO PAULA JORGE WASHINGTON</t>
  </si>
  <si>
    <t>0202144028</t>
  </si>
  <si>
    <t>CHAGUARO RAMIREZ WILIAN IVAN</t>
  </si>
  <si>
    <t>0604164400</t>
  </si>
  <si>
    <t>CARRASCO VILEMA CRISTHIAN DANIEL</t>
  </si>
  <si>
    <t>0600815252</t>
  </si>
  <si>
    <t>ESPINOZA INGA MARIO MANUEL</t>
  </si>
  <si>
    <t>0602046245</t>
  </si>
  <si>
    <t>VELASCO ARELLANO MARCO HJALMAR</t>
  </si>
  <si>
    <t>0600119689</t>
  </si>
  <si>
    <t>CHAVEZ PAULA AIDA BEATRIZ</t>
  </si>
  <si>
    <t>0603593195</t>
  </si>
  <si>
    <t>VALLEJO JANETA MYRIAM CRISTINA</t>
  </si>
  <si>
    <t>0600458681</t>
  </si>
  <si>
    <t>FREIRE HEREDIA MANUEL MARCONI</t>
  </si>
  <si>
    <t>0604403006</t>
  </si>
  <si>
    <t>SANCHEZ GADVAY ANDREA ESTEFANNY</t>
  </si>
  <si>
    <t>0604576793</t>
  </si>
  <si>
    <t>NIETO PAEZ ERICK FABRICIO</t>
  </si>
  <si>
    <t>0604081141</t>
  </si>
  <si>
    <t>MEDINA GARCES GABRIELA YOSUA</t>
  </si>
  <si>
    <t>0604452631</t>
  </si>
  <si>
    <t>SERRANO TORRES GABRIELA JOSETH</t>
  </si>
  <si>
    <t>0604423608</t>
  </si>
  <si>
    <t>ROMO ROMERO EMILIA FRANCISCA</t>
  </si>
  <si>
    <t>0100262369</t>
  </si>
  <si>
    <t>CELLERI GARATE ROLANDO ANTONIO</t>
  </si>
  <si>
    <t>0600241020</t>
  </si>
  <si>
    <t>CARDOSO CASCANTE MIGUEL ANGEL</t>
  </si>
  <si>
    <t>0503159477</t>
  </si>
  <si>
    <t>BAUTISTA PONCE MAYRA ALEJANDRA</t>
  </si>
  <si>
    <t>1715495477</t>
  </si>
  <si>
    <t>MIRANDA GAIBOR CHRISTIAN GIOVANNY</t>
  </si>
  <si>
    <t>0603400466</t>
  </si>
  <si>
    <t>OROZCO BARRENO PAOLA CECILIA</t>
  </si>
  <si>
    <t>0603972365</t>
  </si>
  <si>
    <t>BRITO NOBOA JESSICA PAULINA</t>
  </si>
  <si>
    <t>0600445597</t>
  </si>
  <si>
    <t>VALLEJO GUAMBO MANUEL ROGELIO</t>
  </si>
  <si>
    <t>1711146447</t>
  </si>
  <si>
    <t>LONDOÑO SILVA RODRIGO FERNANDO</t>
  </si>
  <si>
    <t>0604018580</t>
  </si>
  <si>
    <t>CACERES REYES DANIELA CATHERINA</t>
  </si>
  <si>
    <t>0201799517</t>
  </si>
  <si>
    <t>CEVALLOS MAZON JOSE FABIAN</t>
  </si>
  <si>
    <t>0600020820</t>
  </si>
  <si>
    <t>BAEZ BARRAGAN FAUSTO RODRIGO</t>
  </si>
  <si>
    <t>TOTAL GASTOS PERSONALES</t>
  </si>
  <si>
    <t>IMPUESTO ACTUAL CAUSADO</t>
  </si>
  <si>
    <t>1717282675</t>
  </si>
  <si>
    <t>ALVARADO VELEZ JULIO ADRIAN</t>
  </si>
  <si>
    <t>0603228453</t>
  </si>
  <si>
    <t>BRAVO YUMI NELSON PATRICIO</t>
  </si>
  <si>
    <t>0603612524</t>
  </si>
  <si>
    <t>ESCUDERO VILLA PEDRO FERNANDO</t>
  </si>
  <si>
    <t>0604060665</t>
  </si>
  <si>
    <t>MESTANZA VELASTEGUI NEWTON SANTIAGO</t>
  </si>
  <si>
    <t>1003967153</t>
  </si>
  <si>
    <t>PATIÑO VIDAL CRISTIAN JAVIER</t>
  </si>
  <si>
    <t>1712829868</t>
  </si>
  <si>
    <t>SANGURIMA PACHECO MIGUEL EFRAIN</t>
  </si>
  <si>
    <t>0604601617</t>
  </si>
  <si>
    <t>TELLO NUÑEZ CINTYA LISBETH</t>
  </si>
  <si>
    <t>1759279407</t>
  </si>
  <si>
    <t>USTARIZ FAJARDO FRANCISCO JAVIER</t>
  </si>
  <si>
    <t>1715890644</t>
  </si>
  <si>
    <t>VALLEJO GALLARDO FIDEL ERNESTO</t>
  </si>
  <si>
    <t>0603292293</t>
  </si>
  <si>
    <t>URQUIZO MOYANO EVA MAGDALENA</t>
  </si>
  <si>
    <t>0603092099</t>
  </si>
  <si>
    <t>MONTESDEOCA TRIVIÑO JESSENIA LUCIA</t>
  </si>
  <si>
    <t>RÉGIMEN LABORAL</t>
  </si>
  <si>
    <t>FECHA INICIO</t>
  </si>
  <si>
    <t>FECHA FIN</t>
  </si>
  <si>
    <t>MODALIDAD LABORAL</t>
  </si>
  <si>
    <t>ESTADO DEL PUESTO</t>
  </si>
  <si>
    <t>RMU PUESTO</t>
  </si>
  <si>
    <t>DENOMINACIÓN PUESTO</t>
  </si>
  <si>
    <t>APORTE INDIVIDUAL</t>
  </si>
  <si>
    <t>APORTE PATRONAL</t>
  </si>
  <si>
    <t>ESTADO DEL SERVIDOR</t>
  </si>
  <si>
    <t>1.SERVICIO CIVIL PUBLICO (LOSEP)</t>
  </si>
  <si>
    <t>NOMBRAMIENTO</t>
  </si>
  <si>
    <t>OCUPADO</t>
  </si>
  <si>
    <t>ANALISTA DE GESTION DE CONTABILIDAD</t>
  </si>
  <si>
    <t>ACTIVO</t>
  </si>
  <si>
    <t>ANALISTA DE GESTION JURIDICA</t>
  </si>
  <si>
    <t>ANALISTA DE GESTION DOCUMENTAL Y ARCHIVO</t>
  </si>
  <si>
    <t>ANALISTA DE DESARROLLO DE SISTEMAS INFORMATICOS</t>
  </si>
  <si>
    <t>ANALISTA JURIDICO DE GESTION DE COMPRAS PUBLICAS</t>
  </si>
  <si>
    <t>NOMBRAMIENTO PROVISIONAL</t>
  </si>
  <si>
    <t>ANALISTA GESTOR DE COMPRAS PUBLICAS</t>
  </si>
  <si>
    <t>ANALISTA DE GESTION DE NOMINA Y REMUNERACIONES</t>
  </si>
  <si>
    <t>ANALISTA DE EVALUACION PARA EL ASEGURAMIENTO DE LA CALIDAD INSTITUCIONAL</t>
  </si>
  <si>
    <t>ANALISTA DE GESTION DE LA CALIDAD</t>
  </si>
  <si>
    <t>LABORATORISTA CLINICO E HISTOPATOLOGICO</t>
  </si>
  <si>
    <t>PSICOLOGO CLINICO</t>
  </si>
  <si>
    <t>ASISTENTE TECNICO DE GESTION DEL TALENTO HUMANO</t>
  </si>
  <si>
    <t>ASISTENTE TECNICO DE GESTION DE LA COMUNICACION INSTITUCIONAL</t>
  </si>
  <si>
    <t>TECNICO DE BIENES E INVENTARIOS</t>
  </si>
  <si>
    <t>ASISTENTE TECNICO DE TECNOLOGIAS DE LA INFORMACION Y COMUNICACION</t>
  </si>
  <si>
    <t>RECAUDADOR</t>
  </si>
  <si>
    <t>COORDINADOR DE GESTION BIENESTAR ESTUDIANTIL Y UNIVERSITARIO</t>
  </si>
  <si>
    <t>COORDINADOR DE INFRAESTRUCTURA Y MANTENIMIENTO</t>
  </si>
  <si>
    <t>TECNICO DE TECNOLOGIAS DE LA INFORMACION Y COMUNICACION DE FACULTAD</t>
  </si>
  <si>
    <t>SECRETARIA</t>
  </si>
  <si>
    <t>ASISTENTE EJECUTIVA DE AUTORIDADES</t>
  </si>
  <si>
    <t>ODONTOLOGO/A</t>
  </si>
  <si>
    <t>ANALISTA DE GESTION DE PRESUPUESTOS</t>
  </si>
  <si>
    <t>PROFESIONAL</t>
  </si>
  <si>
    <t>ENFERMERA</t>
  </si>
  <si>
    <t>ASISTENTE TECNICO DE SECRETARIA ACADEMICA</t>
  </si>
  <si>
    <t>MEDICO GENERAL</t>
  </si>
  <si>
    <t>SECRETARIO GENERAL</t>
  </si>
  <si>
    <t>COMUNICADOR SOCIAL</t>
  </si>
  <si>
    <t>ANALISTA DE GESTION ACADEMICA</t>
  </si>
  <si>
    <t>ANALISTA DE VINCULACION CON LA SOCIEDAD</t>
  </si>
  <si>
    <t>ANALISTA JURIDICO DEL RECTORADO</t>
  </si>
  <si>
    <t>ANALISTA DE GESTION DE TALENTO HUMANO DE FACULTAD</t>
  </si>
  <si>
    <t>ASISTENTE TECNICO DE ESTADISTICAS DE LA SALUD</t>
  </si>
  <si>
    <t>AYUDANTE DE BIBLIOTECA Y GESTION DOCUMENTAL</t>
  </si>
  <si>
    <t>COORDINADOR DE SERVICIO INTEGRADO DE SALUD UNIVERSITARIA</t>
  </si>
  <si>
    <t>COORDINADOR DE COMUNICACION INSTITUCIONAL</t>
  </si>
  <si>
    <t>COORDINADOR DE GESTION DE RELACIONES NACIONALES E INTERNACIONALES</t>
  </si>
  <si>
    <t>COORDINADOR DE GESTION DE NOMINA Y REMUNERACIONES</t>
  </si>
  <si>
    <t>COORDINADOR DE GESTION DE COMPRAS PUBLICAS</t>
  </si>
  <si>
    <t>COORDINADOR/A DE GESTION DE TESORERIA</t>
  </si>
  <si>
    <t>COORDINADOR DE GESTION DE CONTABILIDAD</t>
  </si>
  <si>
    <t>DIRECTOR ADMINISTRATIVO</t>
  </si>
  <si>
    <t>DIRECTOR DE PLANIFICACION INSTITUCIONAL</t>
  </si>
  <si>
    <t>DIRECTOR DE ADMINISTRACIÓN DEL TALENTO HUMANO</t>
  </si>
  <si>
    <t>ANALISTA DE BIENES E INVENTARIOS</t>
  </si>
  <si>
    <t>ANALISTA  DE TECNOLOGIAS DE LA INFORMACION Y  COMUNICACION</t>
  </si>
  <si>
    <t>DISEÑADOR GRAFICO</t>
  </si>
  <si>
    <t>PROMOTOR DE BIENESTAR Y SALUD UNIVERSITARIA</t>
  </si>
  <si>
    <t>ANALISTA DE GESTION DE POSTGRADO</t>
  </si>
  <si>
    <t>ANALISTA DE GESTION DE PLANIFICACION INSTITUCIONAL</t>
  </si>
  <si>
    <t>TECNICO EN ARTES GRAFICAS</t>
  </si>
  <si>
    <t>ANALISTA DE GESTION DE LA INVESTIGACION</t>
  </si>
  <si>
    <t>PROCURADOR</t>
  </si>
  <si>
    <t>DIRECTOR FINANCIERO</t>
  </si>
  <si>
    <t>DIRECTOR DE TECNOLOGÍAS DE INFORMACIÓN Y COMUNICACIÓN</t>
  </si>
  <si>
    <t>ANALISTA ADMINISTRADOR DEL SISTEMA ACADEMICO</t>
  </si>
  <si>
    <t>ANALISTA DE GESTION AMBIENTAL</t>
  </si>
  <si>
    <t>ANALISTA DE GESTION DE TESORERIA</t>
  </si>
  <si>
    <t>PSICOLOGO EDUCATIVO</t>
  </si>
  <si>
    <t>ANALISTA DE AUDITORIA ACADEMICA</t>
  </si>
  <si>
    <t>BODEGUERO</t>
  </si>
  <si>
    <t>PROMOTOR CULTURAL</t>
  </si>
  <si>
    <t>TECNICO DE COMPUTACION</t>
  </si>
  <si>
    <t>ASISTENTE TECNICO DE GESTION DE BIENESTAR ESTUDIANTIL Y UNIVERSITARIO</t>
  </si>
  <si>
    <t>ANALISTA DE GESTION DE RIESGOS LABORALES</t>
  </si>
  <si>
    <t>TECNICO DE LABORATORIO</t>
  </si>
  <si>
    <t>ANALISTA DE GESTION DE TRANSPORTE INSTITUCIONAL</t>
  </si>
  <si>
    <t>ANALISTA DE GESTION DE BIBLIOTECA</t>
  </si>
  <si>
    <t>ANALISTA DE GESTION DE BIENESTAR ESTUDIANTIL Y UNIVERSITARIO</t>
  </si>
  <si>
    <t>ANALISTA DE GESTION DE INFRAESTRUCTURA Y MANTENIMIENTO</t>
  </si>
  <si>
    <t>PROFESIONAL 2</t>
  </si>
  <si>
    <t>PROFESIONAL 1</t>
  </si>
  <si>
    <t>3.OTROS REGIMENES ESPECIALES</t>
  </si>
  <si>
    <t>PROFESOR AGREGADO 1 MEDIO TIEMPO</t>
  </si>
  <si>
    <t>PROFESOR AGREGADO 3 TIEMPO COMPLETO</t>
  </si>
  <si>
    <t>DIRECTOR DE CARRERA</t>
  </si>
  <si>
    <t>PROFESOR AGREGADO 1 TIEMPO COMPLETO</t>
  </si>
  <si>
    <t>PROFESOR AGREGADO 2 TIEMPO COMPLETO</t>
  </si>
  <si>
    <t>PROFESOR AGREGADO 1 TIEMPO PARCIAL</t>
  </si>
  <si>
    <t>PROFESOR AGREGADO ESCALAFON PREVIO TIEMPO COMPLETO</t>
  </si>
  <si>
    <t>PROFESOR AUXILIAR TIEMPO PARCIAL</t>
  </si>
  <si>
    <t>PROFESOR AUXILIAR 1 TIEMPO COMPLETO</t>
  </si>
  <si>
    <t>PROFESOR AUXILIAR 1 MEDIO TIEMPO</t>
  </si>
  <si>
    <t>PROFESOR AUXILIAR 2 MEDIO TIEMPO</t>
  </si>
  <si>
    <t>PROFESOR AUXILIAR 2 TIEMPO COMPLETO</t>
  </si>
  <si>
    <t>PROFESOR PRINCIPAL 1 TIEMPO COMPLETO</t>
  </si>
  <si>
    <t>PROFESOR TITULAR PRINCIPAL DE ESCALAFON PREVIO TIEMPO COMPLETO</t>
  </si>
  <si>
    <t>PROFESOR PRINCIPAL TIEMPO COMPLETO</t>
  </si>
  <si>
    <t>AUTORIDAD UNIVERSITARIA</t>
  </si>
  <si>
    <t>COORDINADOR DE ADMISION Y NIVELACION</t>
  </si>
  <si>
    <t>PROFESOR PRINCIPAL 2 TIEMPO COMPLETO</t>
  </si>
  <si>
    <t>PROFESOR PRINCIPAL 1 TIEMPO PARCIAL</t>
  </si>
  <si>
    <t>PROFESOR AUXILIAR 1 TIEMPO PARCIAL</t>
  </si>
  <si>
    <t>PROFESOR AUXILIAR ESCALAFON PREVIO TIEMPO PARCIAL</t>
  </si>
  <si>
    <t>PROFESOR AGREGADO TIEMPO COMPLETO</t>
  </si>
  <si>
    <t>COORDINADOR DE FORMACION COMPLEMENTARIA</t>
  </si>
  <si>
    <t>COORDINADOR DE GESTION DE DESARROLLO DE COMPETENCIAS LINGUISTICAS</t>
  </si>
  <si>
    <t>PROFESOR AGREGADO MEDIO TIEMPO</t>
  </si>
  <si>
    <t>LICENCIA CON REMUNERACION</t>
  </si>
  <si>
    <t>DIRECTOR DE POSGRADO</t>
  </si>
  <si>
    <t>DIRECTOR ACADEMICO</t>
  </si>
  <si>
    <t>DIRECTOR DE EVALUACION PARA ASEGURAMIENTO DE LA CALIDAD</t>
  </si>
  <si>
    <t>PROFESOR TITULAR PRINCIPAL DE ESCALAFON PREVIO TIEMPO MEDIO</t>
  </si>
  <si>
    <t>PROFESOR PRINCIPAL 3 TIEMPO COMPLETO</t>
  </si>
  <si>
    <t>DIRECTOR DE INVESTIGACION</t>
  </si>
  <si>
    <t>2.CODIGO DEL TRABAJO</t>
  </si>
  <si>
    <t>CONTRATO  INDEFINIDO</t>
  </si>
  <si>
    <t>AUXILIAR DE SERVICIOS</t>
  </si>
  <si>
    <t>AYUDANTE DE MANTENIMIENTO</t>
  </si>
  <si>
    <t>GUARDIAN</t>
  </si>
  <si>
    <t>SUPERVISOR DE SEGURIDAD</t>
  </si>
  <si>
    <t>AUXILIAR DE ARCHIVO</t>
  </si>
  <si>
    <t>MECANICO INDUSTRIAL</t>
  </si>
  <si>
    <t>ALBANIL</t>
  </si>
  <si>
    <t>MECANICO SOLDADOR</t>
  </si>
  <si>
    <t>ELECTRICISTA</t>
  </si>
  <si>
    <t>CHOFER</t>
  </si>
  <si>
    <t>TECNICO DE MANTENIMIENTO</t>
  </si>
  <si>
    <t>TECNICO DE ARTES GRAFICAS</t>
  </si>
  <si>
    <t>AYUDANTE DE SERVICIOS ADMINISTRATIVOS</t>
  </si>
  <si>
    <t>AUXILIAR DE SERVICIOS DE SALUD</t>
  </si>
  <si>
    <t>AYUDANTE DE MECANICA</t>
  </si>
  <si>
    <t>SUBDECANO</t>
  </si>
  <si>
    <t>RECTOR/A</t>
  </si>
  <si>
    <t>VICERRECTOR ACADEMICO</t>
  </si>
  <si>
    <t>VICERRECTOR/A DE INVESTIGACION Y POSGRADO</t>
  </si>
  <si>
    <t>VICERRECTOR/A  ADMINISTRATIVA</t>
  </si>
  <si>
    <t>DECANOS/AS O PERSONAL DE SIMILAR JERARQUIA</t>
  </si>
  <si>
    <t>CONTRATO COLECTIVO</t>
  </si>
  <si>
    <t>COORDINADOR DE EDUCACION ABIERTA Y A DISTANCIA</t>
  </si>
  <si>
    <t>COORDINADOR DE GESTION DE LA CALIDAD</t>
  </si>
  <si>
    <t>SECRETARIO ACADEMICO</t>
  </si>
  <si>
    <t>COORDINADOR DE GESTION DE BIBLIOTECAS</t>
  </si>
  <si>
    <t>COORDINADOR DE DESARROLLO DE SISTEMAS INFORMATICOS</t>
  </si>
  <si>
    <t>COORDINADOR DE BIENES E INVENTARIOS </t>
  </si>
  <si>
    <t>MEDICO OCUPACIONAL</t>
  </si>
  <si>
    <t>CONTRATOS OCASIONALES</t>
  </si>
  <si>
    <t>PROFESOR/A OCASIONAL TIEMPO COMPLETO</t>
  </si>
  <si>
    <t>TECNICO/A DE LABORATORIO TIEMPO COMPLETO</t>
  </si>
  <si>
    <t>TECNICO/A DOCENTE TIEMPO COMPLETO</t>
  </si>
  <si>
    <t>TECNICO/A DOCENTE MEDIO TIEMPO</t>
  </si>
  <si>
    <t>TECNICO/A DOCENTE TIEMPO PARCIAL</t>
  </si>
  <si>
    <t>ANALISTA ESTADISTICO</t>
  </si>
  <si>
    <t>TECNICO/A DE INVESTIGACION TIEMPO COMPLETO</t>
  </si>
  <si>
    <t>ASISTENTE TECNICO DE GESTION DE LA COMUNICACION</t>
  </si>
  <si>
    <t>ANALISTA DE GESTION DE SECRETARIA GENERAL</t>
  </si>
  <si>
    <t>PROFESOR/A OCASIONAL MEDIO TIEMPO</t>
  </si>
  <si>
    <t>PROFESOR/A OCASIONAL TIEMPO PARCIAL</t>
  </si>
  <si>
    <t>PROFESOR OCASIONAL 1 TIEMPO COMPLETO</t>
  </si>
  <si>
    <t>PROFESOR OCASIONAL INVESTIGADOR TIEMPO COMPLETO</t>
  </si>
  <si>
    <t>ASISTENTE TECNICO DE SERVICIOS INSTITUCIONALES Y APOYO LOGISTICO</t>
  </si>
  <si>
    <t>MODIFIQUE</t>
  </si>
  <si>
    <t>PORCENTAJE DE DISCAPACIDAD CONTRIBUYENTE</t>
  </si>
  <si>
    <t>Tercera edad:</t>
  </si>
  <si>
    <t>CALCULO DEL IMPUESTO A LA RENTA ACTUAL</t>
  </si>
  <si>
    <t>FAVOR LLENAR LAS CELDAS CON LA LEYENDA MODIFIQUE</t>
  </si>
  <si>
    <t>CASILLERO 103</t>
  </si>
  <si>
    <t>CASILLERO 112</t>
  </si>
  <si>
    <t>CASILLERO 114</t>
  </si>
  <si>
    <t>CASILLERO 115</t>
  </si>
  <si>
    <t>GRADOS DE DISCAPACIDAD</t>
  </si>
  <si>
    <t>En adelante</t>
  </si>
  <si>
    <t>MESES PROYECTADOS DEL 2024</t>
  </si>
  <si>
    <t>EXONERACIONES</t>
  </si>
  <si>
    <t>APORTE PERSONAL</t>
  </si>
  <si>
    <t>REMUNERACIÓN MENSUAL</t>
  </si>
  <si>
    <t>INGRESOS PROYECTADOS</t>
  </si>
  <si>
    <t>REMUNERACIÓN ENERO - DICIEMBRE 2024 (UNACH)</t>
  </si>
  <si>
    <t>TOTAL EXONERACIONES (Se considera la deducción con mayor beneficio)</t>
  </si>
  <si>
    <t>% Deducción por discapacidad:</t>
  </si>
  <si>
    <t>BASE GRAVADA (INGRESOS - APORTE PERSONAL - EXONERACIONES)</t>
  </si>
  <si>
    <t>VALOR FORMULARIO DE GASTOS PERSONALES 2024</t>
  </si>
  <si>
    <t>IMPUESTO A LA RENTA 2024</t>
  </si>
  <si>
    <t>MONTO ESTIMADO MENSUAL A RETENER FEBRERO - DICIEMBRE 2024</t>
  </si>
  <si>
    <t>Número de Canastas Básicas atribuibles</t>
  </si>
  <si>
    <t>TABLA IMPUESTO A LA RENTA 2024</t>
  </si>
  <si>
    <t>Total SUBROGACIONES</t>
  </si>
  <si>
    <t>0602666679</t>
  </si>
  <si>
    <t>COLCHA ORTIZ ALFREDO RODRIGO</t>
  </si>
  <si>
    <t>0602955080</t>
  </si>
  <si>
    <t>GARCIA GUANGA JOSE LUIS</t>
  </si>
  <si>
    <t>0604026955</t>
  </si>
  <si>
    <t>MONTENEGRO BENALCAZAR CAROLINA PATRICIA</t>
  </si>
  <si>
    <t>0202023081</t>
  </si>
  <si>
    <t>MONTENEGRO BOSQUEZ GREGORY LEANDRO</t>
  </si>
  <si>
    <t>1804411708</t>
  </si>
  <si>
    <t>RAMOS COBO GIOVANNA ESTEFANIA</t>
  </si>
  <si>
    <t>0602902371</t>
  </si>
  <si>
    <t>UREÑA MORENO NORMA ELENA</t>
  </si>
  <si>
    <t>1720029568</t>
  </si>
  <si>
    <t>JACOME CALVACHE VICTOR JULIO</t>
  </si>
  <si>
    <t>0602116956</t>
  </si>
  <si>
    <t>ROBALINO GUALOTO RAQUEL SORAYDA</t>
  </si>
  <si>
    <t>1803261641</t>
  </si>
  <si>
    <t>CORDOVA FEIJOO ANDRES VINICIO</t>
  </si>
  <si>
    <t>0604099796</t>
  </si>
  <si>
    <t>COLLAGUAZO FIALLO LEONARDO VICENTE</t>
  </si>
  <si>
    <t>0603240193</t>
  </si>
  <si>
    <t>JIMENEZ VARGAS NORMA PATRICIA</t>
  </si>
  <si>
    <t>0604229278</t>
  </si>
  <si>
    <t>GUERRERO VACA JORGE ROBERTO</t>
  </si>
  <si>
    <t>0603255548</t>
  </si>
  <si>
    <t>GIRON SIGCHO JOSE LUIS</t>
  </si>
  <si>
    <t>1714735352</t>
  </si>
  <si>
    <t>VINELLI OROZCO ANDRES RICARDO</t>
  </si>
  <si>
    <t>0603343179</t>
  </si>
  <si>
    <t>CUSHPA GUAMAN MAURO RUBEN</t>
  </si>
  <si>
    <t>1714982285</t>
  </si>
  <si>
    <t>CABEZAS ABAD CHRISTIAN ANDRES</t>
  </si>
  <si>
    <t>0603502220</t>
  </si>
  <si>
    <t>VEGA BONILLA ROBERTO CARLOS</t>
  </si>
  <si>
    <t>0603899048</t>
  </si>
  <si>
    <t>FREIRE HERNANDEZ DANIELA ALEJANDRA</t>
  </si>
  <si>
    <t>0605708254</t>
  </si>
  <si>
    <t>CAÑIZARES HERNANDEZ DANIELA ESTHEFANIA</t>
  </si>
  <si>
    <t>0603784117</t>
  </si>
  <si>
    <t>GUERRA ARANGO JULIO ANDRES</t>
  </si>
  <si>
    <t>0603872664</t>
  </si>
  <si>
    <t>BARRENO GADVAY ALEX DANIEL</t>
  </si>
  <si>
    <t>0603125238</t>
  </si>
  <si>
    <t>PEREZ CARRERA PATRICIA FERNANDA</t>
  </si>
  <si>
    <t>0603227448</t>
  </si>
  <si>
    <t>GALLEGOS RODRIGUEZ JORGE LUIS</t>
  </si>
  <si>
    <t>0201876976</t>
  </si>
  <si>
    <t>MEZA ARMIJOS BORYS PATRICIO</t>
  </si>
  <si>
    <t>0601659519</t>
  </si>
  <si>
    <t>MORENO MENDEZ SILVIA DEL ROCIO</t>
  </si>
  <si>
    <t>0603946229</t>
  </si>
  <si>
    <t>HERNANDEZ GAIBOR EMILY MISHELL</t>
  </si>
  <si>
    <t>0603937236</t>
  </si>
  <si>
    <t>HARO ROMERO JUAN PABLO</t>
  </si>
  <si>
    <t>1500791106</t>
  </si>
  <si>
    <t>SALAZAR SILVA INDIRA YAJAIRA</t>
  </si>
  <si>
    <t>0603501784</t>
  </si>
  <si>
    <t>JACOME GARCIA IVONNE PATRICIA</t>
  </si>
  <si>
    <t>1723764187</t>
  </si>
  <si>
    <t>TORRES VILLAVICENCIO MARIO ANDRES</t>
  </si>
  <si>
    <t>0604594028</t>
  </si>
  <si>
    <t>AVILES CHAVARREA KARLA JOHANNA</t>
  </si>
  <si>
    <t>1600514689</t>
  </si>
  <si>
    <t>EBLA BECERRA WILSON JAVIER</t>
  </si>
  <si>
    <t>0604273995</t>
  </si>
  <si>
    <t>ANDRAMUÑO BERMEO MARIA JOSE</t>
  </si>
  <si>
    <t>0604055194</t>
  </si>
  <si>
    <t>PEREZ PEREZ JESSICA MARGARITA</t>
  </si>
  <si>
    <t>1718534157</t>
  </si>
  <si>
    <t>RODRIGUEZ TELLO DANED SIMONE</t>
  </si>
  <si>
    <t>0602758815</t>
  </si>
  <si>
    <t>GONZALEZ VERDEZOTO TATIANA ALEXANDRA</t>
  </si>
  <si>
    <t>0604077982</t>
  </si>
  <si>
    <t>CACERES MANZANO CECILIA ALEXANDRA</t>
  </si>
  <si>
    <t>1708317910</t>
  </si>
  <si>
    <t>CALDERON MORAN RAMIRO FABIAN</t>
  </si>
  <si>
    <t>0605068493</t>
  </si>
  <si>
    <t>MORENO MIRANDA ALEX FERNANDO</t>
  </si>
  <si>
    <t>0604454355</t>
  </si>
  <si>
    <t>MONTERO OLEAS MARIA EVANGELINA</t>
  </si>
  <si>
    <t>1721969978</t>
  </si>
  <si>
    <t>YANEZ SEVILLA DIANA ESTEFANIA</t>
  </si>
  <si>
    <t>0604548867</t>
  </si>
  <si>
    <t>MORENO TAPIA CINTYA BELEN</t>
  </si>
  <si>
    <t>0603291014</t>
  </si>
  <si>
    <t>BUITRAGO RICAURTE DIEGO HERNAN</t>
  </si>
  <si>
    <t>0604644542</t>
  </si>
  <si>
    <t>MACIAS ERAZO ANGY BELEN</t>
  </si>
  <si>
    <t>1804212379</t>
  </si>
  <si>
    <t>TIGSE DIAZ EDISON FABIAN</t>
  </si>
  <si>
    <t>0604581769</t>
  </si>
  <si>
    <t>GARCIA GAVIDIA PAUL EDUARDO</t>
  </si>
  <si>
    <t>1722318688</t>
  </si>
  <si>
    <t>GUERRA VALLADARES MARCELO DAVID</t>
  </si>
  <si>
    <t>0605815265</t>
  </si>
  <si>
    <t>CARRILLO CALDERON DAYANA BELEN</t>
  </si>
  <si>
    <t>0604239459</t>
  </si>
  <si>
    <t>RICAURTE ZAVALA ERIKA VIVIANA</t>
  </si>
  <si>
    <t>0603834805</t>
  </si>
  <si>
    <t>LUNA MACHADO STEPHANIE GABRIELA</t>
  </si>
  <si>
    <t>0202021853</t>
  </si>
  <si>
    <t>PAREDES FIERRO JENNY PATRICIA</t>
  </si>
  <si>
    <t>0605380963</t>
  </si>
  <si>
    <t>FIALLOS FREIRE KAREN GEOVANNA</t>
  </si>
  <si>
    <t>0603963620</t>
  </si>
  <si>
    <t>SANCHEZ LOPEZ PAMELA BELEN</t>
  </si>
  <si>
    <t>1002037404</t>
  </si>
  <si>
    <t>BONILLA FLORES ANIBAL FERNANDO</t>
  </si>
  <si>
    <t>0603118969</t>
  </si>
  <si>
    <t>LOGROÑO LEON DIEGO FERNANDO</t>
  </si>
  <si>
    <t>0603880402</t>
  </si>
  <si>
    <t>VACACELA TAPIA MARIA VERONICA</t>
  </si>
  <si>
    <t>0964898167</t>
  </si>
  <si>
    <t>VILLATE SEBASTIAN GABRIEL</t>
  </si>
  <si>
    <t>TOTAL INGIMPRENTA</t>
  </si>
  <si>
    <t>Total IMPRETENIDO</t>
  </si>
  <si>
    <t>EXPOR DISCAPACIDAD</t>
  </si>
  <si>
    <t>EXTERCERA EDAD</t>
  </si>
  <si>
    <t>ANALISTA JURIDICO DE GESTION DE TALENTO HUMANO</t>
  </si>
  <si>
    <t>ANALISTA DE GESTION DE TALENTO HUMANO..</t>
  </si>
  <si>
    <t>TECNICO (A) DOCENTE TIEMPO COMPLETO</t>
  </si>
  <si>
    <t>ASESOR 1</t>
  </si>
  <si>
    <t>AYUDANTE DE SONIDO</t>
  </si>
  <si>
    <t>TECNICO (A) DE INVESTIGACION TIEMPO COMPLETO</t>
  </si>
  <si>
    <t>PROFESOR PRINCIPAL</t>
  </si>
  <si>
    <t>ANALISTA DE GESTION DE TALENTO HUMANO</t>
  </si>
  <si>
    <t>01/01/2024 0:00:00</t>
  </si>
  <si>
    <t>31/12/2024 0:00:00</t>
  </si>
  <si>
    <t>08/03/2024 0:00:00</t>
  </si>
  <si>
    <t>30/06/2024 0:00:00</t>
  </si>
  <si>
    <t>22/01/2024 0:00:00</t>
  </si>
  <si>
    <t>Máximo de gastos personales deducibles 2024:</t>
  </si>
  <si>
    <t>Máximo por rebaja por gastos personales 2024:</t>
  </si>
  <si>
    <t>CANASTA FAMILIAR 2024</t>
  </si>
  <si>
    <t>Personas naturales con o cargo de personas con discapacidad, enfermedades catastróficas, raras y/o huérfanas.</t>
  </si>
  <si>
    <t>TABLAS DE CARÁCTER INFORMATIVO</t>
  </si>
  <si>
    <t>DOCENTES OCASIONALES "10 MESES"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</si>
</sst>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* #,##0.00_-;\-* #,##0.00_-;_-* &quot;-&quot;??_-;_-@_-"/>
    <numFmt numFmtId="165" formatCode="_-* #,##0.00\ _$_-;\-* #,##0.00\ _$_-;_-* &quot;-&quot;??\ _$_-;_-@_-"/>
    <numFmt numFmtId="166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0"/>
      <name val="Arial"/>
      <family val="2"/>
      <charset val="1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4" tint="0.5999938962981048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113">
    <xf numFmtId="0" fontId="0" fillId="0" borderId="0" xfId="0"/>
    <xf numFmtId="164" fontId="0" fillId="0" borderId="0" xfId="1" applyFont="1"/>
    <xf numFmtId="0" fontId="4" fillId="0" borderId="0" xfId="0" applyFont="1"/>
    <xf numFmtId="0" fontId="9" fillId="0" borderId="0" xfId="0" applyFont="1"/>
    <xf numFmtId="164" fontId="9" fillId="0" borderId="0" xfId="1" applyFont="1" applyBorder="1"/>
    <xf numFmtId="9" fontId="9" fillId="0" borderId="0" xfId="2" applyFont="1" applyBorder="1"/>
    <xf numFmtId="10" fontId="0" fillId="0" borderId="0" xfId="0" applyNumberFormat="1"/>
    <xf numFmtId="0" fontId="11" fillId="0" borderId="0" xfId="0" applyFont="1"/>
    <xf numFmtId="164" fontId="3" fillId="0" borderId="3" xfId="1" applyFont="1" applyFill="1" applyBorder="1"/>
    <xf numFmtId="164" fontId="4" fillId="2" borderId="3" xfId="1" applyFont="1" applyFill="1" applyBorder="1" applyAlignment="1">
      <alignment horizontal="left"/>
    </xf>
    <xf numFmtId="164" fontId="0" fillId="0" borderId="3" xfId="1" applyFont="1" applyBorder="1"/>
    <xf numFmtId="0" fontId="0" fillId="6" borderId="3" xfId="1" applyNumberFormat="1" applyFont="1" applyFill="1" applyBorder="1" applyAlignment="1">
      <alignment horizontal="right"/>
    </xf>
    <xf numFmtId="164" fontId="3" fillId="6" borderId="3" xfId="1" applyFont="1" applyFill="1" applyBorder="1"/>
    <xf numFmtId="164" fontId="3" fillId="0" borderId="3" xfId="1" applyFont="1" applyBorder="1"/>
    <xf numFmtId="164" fontId="2" fillId="2" borderId="3" xfId="1" applyFont="1" applyFill="1" applyBorder="1"/>
    <xf numFmtId="49" fontId="0" fillId="7" borderId="3" xfId="0" applyNumberFormat="1" applyFill="1" applyBorder="1"/>
    <xf numFmtId="10" fontId="3" fillId="0" borderId="3" xfId="2" applyNumberFormat="1" applyFont="1" applyFill="1" applyBorder="1"/>
    <xf numFmtId="0" fontId="0" fillId="0" borderId="3" xfId="0" applyBorder="1"/>
    <xf numFmtId="9" fontId="0" fillId="4" borderId="3" xfId="2" applyFont="1" applyFill="1" applyBorder="1"/>
    <xf numFmtId="0" fontId="0" fillId="4" borderId="3" xfId="0" applyFill="1" applyBorder="1"/>
    <xf numFmtId="164" fontId="3" fillId="4" borderId="3" xfId="1" applyFont="1" applyFill="1" applyBorder="1"/>
    <xf numFmtId="166" fontId="0" fillId="0" borderId="3" xfId="0" applyNumberFormat="1" applyBorder="1"/>
    <xf numFmtId="164" fontId="1" fillId="4" borderId="3" xfId="1" applyFont="1" applyFill="1" applyBorder="1"/>
    <xf numFmtId="164" fontId="0" fillId="4" borderId="3" xfId="1" applyFont="1" applyFill="1" applyBorder="1"/>
    <xf numFmtId="9" fontId="0" fillId="6" borderId="3" xfId="1" applyNumberFormat="1" applyFont="1" applyFill="1" applyBorder="1" applyAlignment="1">
      <alignment horizontal="right"/>
    </xf>
    <xf numFmtId="164" fontId="9" fillId="0" borderId="1" xfId="1" applyFont="1" applyBorder="1"/>
    <xf numFmtId="9" fontId="9" fillId="0" borderId="1" xfId="2" applyFont="1" applyBorder="1"/>
    <xf numFmtId="0" fontId="0" fillId="0" borderId="1" xfId="0" applyBorder="1"/>
    <xf numFmtId="9" fontId="0" fillId="0" borderId="1" xfId="0" applyNumberFormat="1" applyBorder="1"/>
    <xf numFmtId="164" fontId="0" fillId="0" borderId="1" xfId="1" applyFont="1" applyBorder="1"/>
    <xf numFmtId="43" fontId="3" fillId="4" borderId="3" xfId="0" applyNumberFormat="1" applyFont="1" applyFill="1" applyBorder="1"/>
    <xf numFmtId="43" fontId="0" fillId="0" borderId="3" xfId="0" applyNumberFormat="1" applyBorder="1"/>
    <xf numFmtId="10" fontId="1" fillId="0" borderId="3" xfId="2" applyNumberFormat="1" applyFont="1" applyFill="1" applyBorder="1"/>
    <xf numFmtId="0" fontId="0" fillId="3" borderId="1" xfId="0" applyNumberFormat="1" applyFill="1" applyBorder="1"/>
    <xf numFmtId="43" fontId="3" fillId="0" borderId="2" xfId="1" applyNumberFormat="1" applyFont="1" applyFill="1" applyBorder="1"/>
    <xf numFmtId="43" fontId="3" fillId="3" borderId="3" xfId="0" applyNumberFormat="1" applyFont="1" applyFill="1" applyBorder="1"/>
    <xf numFmtId="0" fontId="3" fillId="0" borderId="3" xfId="0" applyFont="1" applyBorder="1" applyAlignment="1">
      <alignment horizontal="left"/>
    </xf>
    <xf numFmtId="0" fontId="3" fillId="4" borderId="0" xfId="0" applyFont="1" applyFill="1" applyBorder="1" applyAlignment="1">
      <alignment horizontal="center"/>
    </xf>
    <xf numFmtId="0" fontId="0" fillId="6" borderId="5" xfId="1" applyNumberFormat="1" applyFont="1" applyFill="1" applyBorder="1" applyAlignment="1">
      <alignment horizontal="right" vertical="center"/>
    </xf>
    <xf numFmtId="0" fontId="0" fillId="6" borderId="2" xfId="1" applyNumberFormat="1" applyFont="1" applyFill="1" applyBorder="1" applyAlignment="1">
      <alignment horizontal="right" vertical="center"/>
    </xf>
    <xf numFmtId="164" fontId="3" fillId="6" borderId="5" xfId="1" applyFont="1" applyFill="1" applyBorder="1" applyAlignment="1">
      <alignment horizontal="left" vertical="center"/>
    </xf>
    <xf numFmtId="164" fontId="3" fillId="6" borderId="2" xfId="1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3" fillId="0" borderId="3" xfId="0" applyFont="1" applyBorder="1" applyAlignment="1">
      <alignment horizontal="left"/>
    </xf>
    <xf numFmtId="0" fontId="5" fillId="0" borderId="2" xfId="0" applyFont="1" applyBorder="1" applyAlignment="1">
      <alignment horizontal="left" vertical="center"/>
    </xf>
    <xf numFmtId="164" fontId="0" fillId="0" borderId="1" xfId="1" applyFont="1" applyBorder="1" applyAlignment="1">
      <alignment horizontal="center" wrapText="1"/>
    </xf>
    <xf numFmtId="166" fontId="0" fillId="0" borderId="5" xfId="0" applyNumberFormat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164" fontId="9" fillId="9" borderId="1" xfId="1" applyFont="1" applyFill="1" applyBorder="1" applyAlignment="1">
      <alignment horizontal="center"/>
    </xf>
    <xf numFmtId="164" fontId="9" fillId="9" borderId="1" xfId="1" applyFont="1" applyFill="1" applyBorder="1" applyAlignment="1">
      <alignment horizontal="center"/>
    </xf>
    <xf numFmtId="9" fontId="9" fillId="9" borderId="1" xfId="2" applyFont="1" applyFill="1" applyBorder="1" applyAlignment="1">
      <alignment horizontal="center"/>
    </xf>
    <xf numFmtId="164" fontId="9" fillId="9" borderId="1" xfId="1" applyFont="1" applyFill="1" applyBorder="1" applyAlignment="1">
      <alignment horizontal="center" wrapText="1"/>
    </xf>
    <xf numFmtId="0" fontId="0" fillId="0" borderId="6" xfId="0" applyBorder="1"/>
    <xf numFmtId="164" fontId="0" fillId="0" borderId="7" xfId="1" applyFont="1" applyBorder="1"/>
    <xf numFmtId="0" fontId="0" fillId="0" borderId="7" xfId="0" applyBorder="1"/>
    <xf numFmtId="0" fontId="0" fillId="0" borderId="8" xfId="0" applyBorder="1"/>
    <xf numFmtId="0" fontId="6" fillId="3" borderId="9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0" fillId="0" borderId="0" xfId="0" applyBorder="1"/>
    <xf numFmtId="0" fontId="0" fillId="0" borderId="10" xfId="0" applyBorder="1"/>
    <xf numFmtId="0" fontId="6" fillId="0" borderId="9" xfId="0" applyFont="1" applyBorder="1"/>
    <xf numFmtId="164" fontId="0" fillId="0" borderId="0" xfId="1" applyFont="1" applyBorder="1"/>
    <xf numFmtId="0" fontId="3" fillId="0" borderId="11" xfId="0" applyFont="1" applyBorder="1"/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0" xfId="0" applyFont="1" applyBorder="1"/>
    <xf numFmtId="0" fontId="3" fillId="0" borderId="10" xfId="0" applyFont="1" applyBorder="1"/>
    <xf numFmtId="0" fontId="0" fillId="0" borderId="9" xfId="0" applyBorder="1"/>
    <xf numFmtId="0" fontId="3" fillId="4" borderId="9" xfId="0" applyFont="1" applyFill="1" applyBorder="1" applyAlignment="1">
      <alignment horizontal="center"/>
    </xf>
    <xf numFmtId="0" fontId="5" fillId="0" borderId="11" xfId="0" applyFont="1" applyBorder="1" applyAlignment="1">
      <alignment vertical="center"/>
    </xf>
    <xf numFmtId="0" fontId="12" fillId="8" borderId="0" xfId="0" applyFont="1" applyFill="1" applyBorder="1"/>
    <xf numFmtId="0" fontId="3" fillId="0" borderId="9" xfId="0" applyFont="1" applyBorder="1"/>
    <xf numFmtId="0" fontId="0" fillId="0" borderId="11" xfId="0" applyBorder="1"/>
    <xf numFmtId="0" fontId="3" fillId="0" borderId="11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164" fontId="3" fillId="6" borderId="0" xfId="1" applyFont="1" applyFill="1" applyBorder="1"/>
    <xf numFmtId="0" fontId="12" fillId="8" borderId="10" xfId="0" applyFont="1" applyFill="1" applyBorder="1"/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3" fillId="5" borderId="9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5" fillId="0" borderId="13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43" fontId="3" fillId="0" borderId="0" xfId="0" applyNumberFormat="1" applyFont="1" applyBorder="1"/>
    <xf numFmtId="43" fontId="3" fillId="0" borderId="10" xfId="0" applyNumberFormat="1" applyFont="1" applyBorder="1"/>
    <xf numFmtId="0" fontId="0" fillId="0" borderId="14" xfId="0" applyBorder="1"/>
    <xf numFmtId="164" fontId="0" fillId="0" borderId="15" xfId="1" applyFont="1" applyBorder="1"/>
    <xf numFmtId="164" fontId="1" fillId="0" borderId="15" xfId="1" applyFont="1" applyBorder="1"/>
    <xf numFmtId="0" fontId="0" fillId="0" borderId="15" xfId="0" applyBorder="1"/>
    <xf numFmtId="0" fontId="0" fillId="0" borderId="16" xfId="0" applyBorder="1"/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9" xfId="0" applyFont="1" applyBorder="1"/>
    <xf numFmtId="0" fontId="9" fillId="0" borderId="0" xfId="0" applyFont="1" applyBorder="1"/>
    <xf numFmtId="0" fontId="9" fillId="0" borderId="10" xfId="0" applyFont="1" applyBorder="1"/>
    <xf numFmtId="165" fontId="9" fillId="0" borderId="9" xfId="0" applyNumberFormat="1" applyFont="1" applyBorder="1"/>
    <xf numFmtId="9" fontId="0" fillId="0" borderId="0" xfId="0" applyNumberFormat="1" applyBorder="1"/>
    <xf numFmtId="0" fontId="0" fillId="0" borderId="0" xfId="0" applyBorder="1" applyAlignment="1">
      <alignment horizontal="left"/>
    </xf>
    <xf numFmtId="9" fontId="9" fillId="0" borderId="10" xfId="2" applyFont="1" applyBorder="1"/>
    <xf numFmtId="43" fontId="0" fillId="0" borderId="0" xfId="0" applyNumberFormat="1" applyBorder="1"/>
    <xf numFmtId="0" fontId="9" fillId="0" borderId="14" xfId="0" applyFont="1" applyBorder="1"/>
    <xf numFmtId="0" fontId="9" fillId="0" borderId="15" xfId="0" applyFont="1" applyBorder="1"/>
    <xf numFmtId="0" fontId="9" fillId="0" borderId="16" xfId="0" applyFont="1" applyBorder="1"/>
    <xf numFmtId="0" fontId="13" fillId="0" borderId="0" xfId="0" applyFont="1" applyBorder="1" applyAlignment="1">
      <alignment horizontal="center"/>
    </xf>
    <xf numFmtId="2" fontId="6" fillId="8" borderId="3" xfId="0" applyNumberFormat="1" applyFont="1" applyFill="1" applyBorder="1"/>
    <xf numFmtId="164" fontId="6" fillId="5" borderId="1" xfId="1" applyFont="1" applyFill="1" applyBorder="1"/>
    <xf numFmtId="0" fontId="12" fillId="8" borderId="0" xfId="0" applyFont="1" applyFill="1" applyBorder="1" applyAlignment="1">
      <alignment horizontal="center"/>
    </xf>
  </cellXfs>
  <cellStyles count="4">
    <cellStyle name="Millares" xfId="1" builtinId="3"/>
    <cellStyle name="Normal" xfId="0" builtinId="0"/>
    <cellStyle name="Porcentaje" xfId="2" builtinId="5"/>
    <cellStyle name="Texto explicativo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295"/>
  <sheetViews>
    <sheetView showGridLines="0" tabSelected="1" zoomScaleNormal="100" workbookViewId="0">
      <selection activeCell="A3" sqref="A3"/>
    </sheetView>
  </sheetViews>
  <sheetFormatPr baseColWidth="10" defaultRowHeight="15" x14ac:dyDescent="0.25"/>
  <cols>
    <col min="1" max="1" width="56.5703125" customWidth="1"/>
    <col min="2" max="2" width="35.85546875" style="1" customWidth="1"/>
    <col min="3" max="3" width="11.85546875" style="1" bestFit="1" customWidth="1"/>
    <col min="4" max="4" width="15.28515625" customWidth="1"/>
    <col min="5" max="6" width="13.7109375" customWidth="1"/>
    <col min="7" max="7" width="4.28515625" style="2" customWidth="1"/>
    <col min="8" max="8" width="6" style="3" customWidth="1"/>
    <col min="9" max="9" width="18.85546875" style="3" bestFit="1" customWidth="1"/>
    <col min="10" max="10" width="17.7109375" style="3" customWidth="1"/>
    <col min="11" max="11" width="32.140625" style="3" bestFit="1" customWidth="1"/>
    <col min="12" max="12" width="32.7109375" style="3" bestFit="1" customWidth="1"/>
    <col min="13" max="13" width="5.28515625" style="3" customWidth="1"/>
    <col min="14" max="16" width="11.42578125" style="3" customWidth="1"/>
    <col min="17" max="21" width="11.42578125" style="3"/>
  </cols>
  <sheetData>
    <row r="1" spans="1:15" x14ac:dyDescent="0.25">
      <c r="A1" s="57"/>
      <c r="B1" s="58"/>
      <c r="C1" s="58"/>
      <c r="D1" s="59"/>
      <c r="E1" s="59"/>
      <c r="F1" s="60"/>
      <c r="H1" s="95"/>
      <c r="I1" s="96"/>
      <c r="J1" s="96"/>
      <c r="K1" s="96"/>
      <c r="L1" s="96"/>
      <c r="M1" s="97"/>
    </row>
    <row r="2" spans="1:15" ht="18.75" x14ac:dyDescent="0.3">
      <c r="A2" s="61" t="s">
        <v>3693</v>
      </c>
      <c r="B2" s="62"/>
      <c r="C2" s="62"/>
      <c r="D2" s="63"/>
      <c r="E2" s="63"/>
      <c r="F2" s="64"/>
      <c r="H2" s="98"/>
      <c r="I2" s="109" t="s">
        <v>3850</v>
      </c>
      <c r="J2" s="109"/>
      <c r="K2" s="109"/>
      <c r="L2" s="109"/>
      <c r="M2" s="100"/>
    </row>
    <row r="3" spans="1:15" ht="18.75" x14ac:dyDescent="0.3">
      <c r="A3" s="65"/>
      <c r="B3" s="66"/>
      <c r="C3" s="66"/>
      <c r="D3" s="63"/>
      <c r="E3" s="63"/>
      <c r="F3" s="64"/>
      <c r="H3" s="98"/>
      <c r="I3" s="4"/>
      <c r="J3" s="4"/>
      <c r="K3" s="4"/>
      <c r="L3" s="5"/>
      <c r="M3" s="100"/>
    </row>
    <row r="4" spans="1:15" x14ac:dyDescent="0.25">
      <c r="A4" s="67" t="s">
        <v>353</v>
      </c>
      <c r="B4" s="15"/>
      <c r="C4" s="12" t="s">
        <v>3689</v>
      </c>
      <c r="D4" s="63"/>
      <c r="E4" s="63"/>
      <c r="F4" s="64"/>
      <c r="H4" s="98"/>
      <c r="I4" s="53" t="s">
        <v>3713</v>
      </c>
      <c r="J4" s="53"/>
      <c r="K4" s="53"/>
      <c r="L4" s="53"/>
      <c r="M4" s="100"/>
    </row>
    <row r="5" spans="1:15" x14ac:dyDescent="0.25">
      <c r="A5" s="67" t="s">
        <v>354</v>
      </c>
      <c r="B5" s="9" t="e">
        <f>VLOOKUP(B4,'IMPTO RTA'!$B$2:$X$1199,2,FALSE)</f>
        <v>#N/A</v>
      </c>
      <c r="C5" s="10"/>
      <c r="D5" s="63"/>
      <c r="E5" s="63"/>
      <c r="F5" s="64"/>
      <c r="H5" s="98"/>
      <c r="I5" s="54" t="s">
        <v>337</v>
      </c>
      <c r="J5" s="54" t="s">
        <v>338</v>
      </c>
      <c r="K5" s="54" t="s">
        <v>339</v>
      </c>
      <c r="L5" s="55" t="s">
        <v>340</v>
      </c>
      <c r="M5" s="100"/>
    </row>
    <row r="6" spans="1:15" x14ac:dyDescent="0.25">
      <c r="A6" s="67" t="s">
        <v>355</v>
      </c>
      <c r="B6" s="11">
        <v>32</v>
      </c>
      <c r="C6" s="12" t="s">
        <v>3689</v>
      </c>
      <c r="D6" s="63"/>
      <c r="E6" s="63"/>
      <c r="F6" s="64"/>
      <c r="H6" s="98"/>
      <c r="I6" s="25">
        <v>0</v>
      </c>
      <c r="J6" s="25">
        <v>11902</v>
      </c>
      <c r="K6" s="25">
        <v>0</v>
      </c>
      <c r="L6" s="26">
        <v>0</v>
      </c>
      <c r="M6" s="100"/>
    </row>
    <row r="7" spans="1:15" x14ac:dyDescent="0.25">
      <c r="A7" s="67" t="s">
        <v>3690</v>
      </c>
      <c r="B7" s="24">
        <v>0</v>
      </c>
      <c r="C7" s="12" t="s">
        <v>3689</v>
      </c>
      <c r="D7" s="63"/>
      <c r="E7" s="63"/>
      <c r="F7" s="64"/>
      <c r="H7" s="98"/>
      <c r="I7" s="25">
        <v>11902</v>
      </c>
      <c r="J7" s="25">
        <v>15159</v>
      </c>
      <c r="K7" s="25">
        <v>0</v>
      </c>
      <c r="L7" s="26">
        <v>0.05</v>
      </c>
      <c r="M7" s="100"/>
    </row>
    <row r="8" spans="1:15" x14ac:dyDescent="0.25">
      <c r="A8" s="67" t="s">
        <v>356</v>
      </c>
      <c r="B8" s="11">
        <v>0</v>
      </c>
      <c r="C8" s="12" t="s">
        <v>3689</v>
      </c>
      <c r="D8" s="63"/>
      <c r="E8" s="63"/>
      <c r="F8" s="64"/>
      <c r="H8" s="98"/>
      <c r="I8" s="25">
        <v>15159</v>
      </c>
      <c r="J8" s="25">
        <v>19682</v>
      </c>
      <c r="K8" s="25">
        <v>163</v>
      </c>
      <c r="L8" s="26">
        <v>0.1</v>
      </c>
      <c r="M8" s="100"/>
      <c r="N8"/>
    </row>
    <row r="9" spans="1:15" x14ac:dyDescent="0.25">
      <c r="A9" s="68" t="s">
        <v>3849</v>
      </c>
      <c r="B9" s="38">
        <v>0</v>
      </c>
      <c r="C9" s="40" t="s">
        <v>3689</v>
      </c>
      <c r="D9" s="63"/>
      <c r="E9" s="63"/>
      <c r="F9" s="64"/>
      <c r="H9" s="98"/>
      <c r="I9" s="25">
        <v>19682</v>
      </c>
      <c r="J9" s="25">
        <v>26031</v>
      </c>
      <c r="K9" s="25">
        <v>615</v>
      </c>
      <c r="L9" s="26">
        <v>0.12</v>
      </c>
      <c r="M9" s="100"/>
      <c r="N9"/>
      <c r="O9"/>
    </row>
    <row r="10" spans="1:15" ht="15" customHeight="1" x14ac:dyDescent="0.25">
      <c r="A10" s="69"/>
      <c r="B10" s="39"/>
      <c r="C10" s="41"/>
      <c r="D10" s="63"/>
      <c r="E10" s="63"/>
      <c r="F10" s="64"/>
      <c r="H10" s="98"/>
      <c r="I10" s="25">
        <v>26031</v>
      </c>
      <c r="J10" s="25">
        <v>34255</v>
      </c>
      <c r="K10" s="25">
        <v>1377</v>
      </c>
      <c r="L10" s="26">
        <v>0.15</v>
      </c>
      <c r="M10" s="100"/>
      <c r="N10"/>
      <c r="O10"/>
    </row>
    <row r="11" spans="1:15" x14ac:dyDescent="0.25">
      <c r="A11" s="67" t="s">
        <v>3703</v>
      </c>
      <c r="B11" s="14">
        <f>VLOOKUP(B4,DISTRIBUTIVO!$A$2:$L$1153,9,FALSE)</f>
        <v>0</v>
      </c>
      <c r="C11" s="12" t="s">
        <v>3689</v>
      </c>
      <c r="D11" s="63"/>
      <c r="E11" s="70"/>
      <c r="F11" s="71"/>
      <c r="H11" s="98"/>
      <c r="I11" s="25">
        <v>34255</v>
      </c>
      <c r="J11" s="25">
        <v>45407</v>
      </c>
      <c r="K11" s="25">
        <v>2611</v>
      </c>
      <c r="L11" s="26">
        <v>0.2</v>
      </c>
      <c r="M11" s="100"/>
      <c r="N11"/>
      <c r="O11"/>
    </row>
    <row r="12" spans="1:15" x14ac:dyDescent="0.25">
      <c r="A12" s="67" t="s">
        <v>3700</v>
      </c>
      <c r="B12" s="11">
        <v>12</v>
      </c>
      <c r="C12" s="12" t="s">
        <v>3689</v>
      </c>
      <c r="D12" s="112" t="s">
        <v>3851</v>
      </c>
      <c r="E12" s="112"/>
      <c r="F12" s="71"/>
      <c r="H12" s="101"/>
      <c r="I12" s="25">
        <v>45407</v>
      </c>
      <c r="J12" s="25">
        <v>60450</v>
      </c>
      <c r="K12" s="25">
        <v>4841</v>
      </c>
      <c r="L12" s="26">
        <v>0.25</v>
      </c>
      <c r="M12" s="100"/>
      <c r="N12"/>
      <c r="O12"/>
    </row>
    <row r="13" spans="1:15" x14ac:dyDescent="0.25">
      <c r="A13" s="72"/>
      <c r="B13" s="63"/>
      <c r="C13" s="63"/>
      <c r="D13" s="63"/>
      <c r="E13" s="70"/>
      <c r="F13" s="71"/>
      <c r="H13" s="98"/>
      <c r="I13" s="25">
        <v>60450</v>
      </c>
      <c r="J13" s="25">
        <v>80605</v>
      </c>
      <c r="K13" s="25">
        <v>8602</v>
      </c>
      <c r="L13" s="26">
        <v>0.3</v>
      </c>
      <c r="M13" s="100"/>
      <c r="N13"/>
      <c r="O13"/>
    </row>
    <row r="14" spans="1:15" x14ac:dyDescent="0.25">
      <c r="A14" s="73" t="s">
        <v>3704</v>
      </c>
      <c r="B14" s="37"/>
      <c r="C14" s="37"/>
      <c r="D14" s="63"/>
      <c r="E14" s="70"/>
      <c r="F14" s="71"/>
      <c r="H14" s="98"/>
      <c r="I14" s="25">
        <v>80605</v>
      </c>
      <c r="J14" s="25">
        <v>107199</v>
      </c>
      <c r="K14" s="25">
        <v>14648</v>
      </c>
      <c r="L14" s="26">
        <v>0.35</v>
      </c>
      <c r="M14" s="100"/>
      <c r="N14"/>
      <c r="O14"/>
    </row>
    <row r="15" spans="1:15" x14ac:dyDescent="0.25">
      <c r="A15" s="74" t="s">
        <v>3705</v>
      </c>
      <c r="B15" s="16"/>
      <c r="C15" s="8">
        <f>+B11*B12</f>
        <v>0</v>
      </c>
      <c r="D15" s="75" t="s">
        <v>3694</v>
      </c>
      <c r="E15" s="70"/>
      <c r="F15" s="71"/>
      <c r="H15" s="98"/>
      <c r="I15" s="25">
        <v>107199</v>
      </c>
      <c r="J15" s="25" t="s">
        <v>3699</v>
      </c>
      <c r="K15" s="25">
        <v>23956</v>
      </c>
      <c r="L15" s="26">
        <v>0.37</v>
      </c>
      <c r="M15" s="100"/>
      <c r="N15"/>
      <c r="O15"/>
    </row>
    <row r="16" spans="1:15" x14ac:dyDescent="0.25">
      <c r="A16" s="76"/>
      <c r="B16" s="70"/>
      <c r="C16" s="66"/>
      <c r="D16" s="63"/>
      <c r="E16" s="70"/>
      <c r="F16" s="71"/>
      <c r="H16" s="98"/>
      <c r="I16" s="4"/>
      <c r="J16" s="4"/>
      <c r="K16" s="4"/>
      <c r="L16" s="5"/>
      <c r="M16" s="100"/>
      <c r="N16"/>
      <c r="O16"/>
    </row>
    <row r="17" spans="1:22" x14ac:dyDescent="0.25">
      <c r="A17" s="73" t="s">
        <v>3702</v>
      </c>
      <c r="B17" s="37"/>
      <c r="C17" s="37"/>
      <c r="D17" s="70"/>
      <c r="E17" s="70"/>
      <c r="F17" s="71"/>
      <c r="H17" s="98"/>
      <c r="I17" s="53" t="s">
        <v>3698</v>
      </c>
      <c r="J17" s="53"/>
      <c r="K17" s="53"/>
      <c r="L17" s="53"/>
      <c r="M17" s="100"/>
      <c r="N17"/>
      <c r="O17"/>
    </row>
    <row r="18" spans="1:22" x14ac:dyDescent="0.25">
      <c r="A18" s="74" t="s">
        <v>0</v>
      </c>
      <c r="B18" s="32">
        <f>VLOOKUP(B4,DISTRIBUTIVO!$A$2:$L$1153,10,FALSE)</f>
        <v>0</v>
      </c>
      <c r="C18" s="8">
        <f>+C15*B18</f>
        <v>0</v>
      </c>
      <c r="D18" s="70"/>
      <c r="E18" s="70"/>
      <c r="F18" s="71"/>
      <c r="H18" s="98"/>
      <c r="I18" s="27" t="s">
        <v>346</v>
      </c>
      <c r="J18" s="28">
        <v>0.3</v>
      </c>
      <c r="K18" s="28">
        <v>0.49</v>
      </c>
      <c r="L18" s="28">
        <v>0.6</v>
      </c>
      <c r="M18" s="100"/>
      <c r="N18"/>
      <c r="O18"/>
    </row>
    <row r="19" spans="1:22" x14ac:dyDescent="0.25">
      <c r="A19" s="76"/>
      <c r="B19" s="70"/>
      <c r="C19" s="70"/>
      <c r="D19" s="70"/>
      <c r="E19" s="70"/>
      <c r="F19" s="71"/>
      <c r="H19" s="98"/>
      <c r="I19" s="27" t="s">
        <v>347</v>
      </c>
      <c r="J19" s="28">
        <v>0.5</v>
      </c>
      <c r="K19" s="28">
        <v>0.74</v>
      </c>
      <c r="L19" s="28">
        <v>0.7</v>
      </c>
      <c r="M19" s="100"/>
      <c r="N19"/>
      <c r="O19"/>
    </row>
    <row r="20" spans="1:22" x14ac:dyDescent="0.25">
      <c r="A20" s="73" t="s">
        <v>3701</v>
      </c>
      <c r="B20" s="37"/>
      <c r="C20" s="37"/>
      <c r="D20" s="70"/>
      <c r="E20" s="70"/>
      <c r="F20" s="71"/>
      <c r="H20" s="98"/>
      <c r="I20" s="27" t="s">
        <v>348</v>
      </c>
      <c r="J20" s="28">
        <v>0.75</v>
      </c>
      <c r="K20" s="28">
        <v>0.84</v>
      </c>
      <c r="L20" s="28">
        <v>0.8</v>
      </c>
      <c r="M20" s="64"/>
      <c r="N20"/>
      <c r="O20"/>
    </row>
    <row r="21" spans="1:22" x14ac:dyDescent="0.25">
      <c r="A21" s="67" t="s">
        <v>350</v>
      </c>
      <c r="B21" s="24">
        <f>+B7</f>
        <v>0</v>
      </c>
      <c r="C21" s="17"/>
      <c r="D21" s="63"/>
      <c r="E21" s="70"/>
      <c r="F21" s="71"/>
      <c r="H21" s="98"/>
      <c r="I21" s="27" t="s">
        <v>349</v>
      </c>
      <c r="J21" s="28">
        <v>0.85</v>
      </c>
      <c r="K21" s="28">
        <v>1</v>
      </c>
      <c r="L21" s="28">
        <v>1</v>
      </c>
      <c r="M21" s="64"/>
      <c r="N21"/>
      <c r="O21"/>
    </row>
    <row r="22" spans="1:22" x14ac:dyDescent="0.25">
      <c r="A22" s="77" t="s">
        <v>3707</v>
      </c>
      <c r="B22" s="18">
        <f>IFERROR(IF(AND(B21&gt;=J18,B21&lt;=K18),$L$18,IF(AND(B21&gt;=J19,B21&lt;=K19),$L$19,IF(AND(B21&gt;=J20,B21&lt;=K20),$L$20,IF(AND(B21&gt;=J21,B21&lt;=K21),$L$21,0)))),0)</f>
        <v>0</v>
      </c>
      <c r="C22" s="31">
        <f>($J$6*2)*B22</f>
        <v>0</v>
      </c>
      <c r="D22" s="63"/>
      <c r="E22" s="70"/>
      <c r="F22" s="71"/>
      <c r="H22" s="98"/>
      <c r="I22" s="63"/>
      <c r="J22" s="102"/>
      <c r="K22" s="102"/>
      <c r="L22" s="102"/>
      <c r="M22" s="64"/>
      <c r="N22"/>
      <c r="O22"/>
    </row>
    <row r="23" spans="1:22" x14ac:dyDescent="0.25">
      <c r="A23" s="67" t="s">
        <v>3691</v>
      </c>
      <c r="B23" s="17"/>
      <c r="C23" s="17"/>
      <c r="D23" s="63"/>
      <c r="E23" s="70"/>
      <c r="F23" s="71"/>
      <c r="H23" s="98"/>
      <c r="I23" s="63"/>
      <c r="J23" s="102"/>
      <c r="K23" s="102"/>
      <c r="L23" s="102"/>
      <c r="M23" s="64"/>
      <c r="N23"/>
      <c r="O23"/>
    </row>
    <row r="24" spans="1:22" x14ac:dyDescent="0.25">
      <c r="A24" s="77" t="s">
        <v>351</v>
      </c>
      <c r="B24" s="19">
        <f>B6</f>
        <v>32</v>
      </c>
      <c r="C24" s="13">
        <f>IF(B24&gt;=65,$J$6,0)</f>
        <v>0</v>
      </c>
      <c r="D24" s="63"/>
      <c r="E24" s="70"/>
      <c r="F24" s="71"/>
      <c r="H24" s="98"/>
      <c r="I24" s="103" t="s">
        <v>3848</v>
      </c>
      <c r="J24" s="43"/>
      <c r="K24" s="33">
        <v>789.57</v>
      </c>
      <c r="L24" s="102"/>
      <c r="M24" s="64"/>
      <c r="N24"/>
      <c r="O24"/>
    </row>
    <row r="25" spans="1:22" x14ac:dyDescent="0.25">
      <c r="A25" s="78" t="s">
        <v>3706</v>
      </c>
      <c r="B25" s="44"/>
      <c r="C25" s="20">
        <f>+IF(C24&gt;C22,C24,C22)</f>
        <v>0</v>
      </c>
      <c r="D25" s="63"/>
      <c r="E25" s="70"/>
      <c r="F25" s="71"/>
      <c r="H25" s="98"/>
      <c r="I25" s="4"/>
      <c r="J25" s="4"/>
      <c r="K25" s="4"/>
      <c r="L25" s="4"/>
      <c r="M25" s="104"/>
      <c r="N25"/>
      <c r="O25"/>
    </row>
    <row r="26" spans="1:22" ht="41.25" customHeight="1" x14ac:dyDescent="0.25">
      <c r="A26" s="79"/>
      <c r="B26" s="36"/>
      <c r="C26" s="63"/>
      <c r="D26" s="63"/>
      <c r="E26" s="70"/>
      <c r="F26" s="71"/>
      <c r="H26" s="98"/>
      <c r="I26" s="56" t="s">
        <v>343</v>
      </c>
      <c r="J26" s="56" t="s">
        <v>3712</v>
      </c>
      <c r="K26" s="56" t="s">
        <v>344</v>
      </c>
      <c r="L26" s="56" t="s">
        <v>345</v>
      </c>
      <c r="M26" s="104"/>
      <c r="N26"/>
      <c r="O26"/>
      <c r="P26"/>
      <c r="V26" s="3"/>
    </row>
    <row r="27" spans="1:22" x14ac:dyDescent="0.25">
      <c r="A27" s="78" t="s">
        <v>3708</v>
      </c>
      <c r="B27" s="44"/>
      <c r="C27" s="35">
        <f>+C15-C18-C25</f>
        <v>0</v>
      </c>
      <c r="D27" s="63"/>
      <c r="E27" s="70"/>
      <c r="F27" s="71"/>
      <c r="H27" s="98"/>
      <c r="I27" s="27">
        <v>0</v>
      </c>
      <c r="J27" s="27">
        <v>7</v>
      </c>
      <c r="K27" s="29">
        <f t="shared" ref="K27:K32" si="0">+$K$24*J27</f>
        <v>5526.9900000000007</v>
      </c>
      <c r="L27" s="29">
        <f>ROUND((K27*0.18),2)</f>
        <v>994.86</v>
      </c>
      <c r="M27" s="104"/>
      <c r="N27"/>
      <c r="O27"/>
      <c r="P27"/>
      <c r="V27" s="3"/>
    </row>
    <row r="28" spans="1:22" x14ac:dyDescent="0.25">
      <c r="A28" s="72"/>
      <c r="B28" s="63"/>
      <c r="C28" s="63"/>
      <c r="D28" s="63"/>
      <c r="E28" s="70"/>
      <c r="F28" s="71"/>
      <c r="H28" s="98"/>
      <c r="I28" s="27">
        <v>1</v>
      </c>
      <c r="J28" s="27">
        <v>9</v>
      </c>
      <c r="K28" s="29">
        <f t="shared" si="0"/>
        <v>7106.13</v>
      </c>
      <c r="L28" s="29">
        <f t="shared" ref="L28:L32" si="1">ROUND((K28*0.18),2)</f>
        <v>1279.0999999999999</v>
      </c>
      <c r="M28" s="104"/>
      <c r="N28"/>
      <c r="O28"/>
      <c r="P28"/>
      <c r="V28" s="3"/>
    </row>
    <row r="29" spans="1:22" ht="18.75" x14ac:dyDescent="0.3">
      <c r="A29" s="67" t="s">
        <v>3709</v>
      </c>
      <c r="B29" s="17"/>
      <c r="C29" s="110"/>
      <c r="D29" s="80" t="s">
        <v>3689</v>
      </c>
      <c r="E29" s="75" t="s">
        <v>3695</v>
      </c>
      <c r="F29" s="81"/>
      <c r="H29" s="98"/>
      <c r="I29" s="27">
        <v>2</v>
      </c>
      <c r="J29" s="27">
        <v>11</v>
      </c>
      <c r="K29" s="29">
        <f t="shared" si="0"/>
        <v>8685.27</v>
      </c>
      <c r="L29" s="29">
        <f t="shared" si="1"/>
        <v>1563.35</v>
      </c>
      <c r="M29" s="104"/>
      <c r="N29"/>
      <c r="V29" s="3"/>
    </row>
    <row r="30" spans="1:22" x14ac:dyDescent="0.25">
      <c r="A30" s="77" t="s">
        <v>342</v>
      </c>
      <c r="B30" s="21">
        <f>+B8</f>
        <v>0</v>
      </c>
      <c r="C30" s="17"/>
      <c r="D30" s="75" t="s">
        <v>3696</v>
      </c>
      <c r="E30" s="70"/>
      <c r="F30" s="71"/>
      <c r="H30" s="98"/>
      <c r="I30" s="27">
        <v>3</v>
      </c>
      <c r="J30" s="27">
        <v>14</v>
      </c>
      <c r="K30" s="29">
        <f t="shared" si="0"/>
        <v>11053.980000000001</v>
      </c>
      <c r="L30" s="29">
        <f t="shared" si="1"/>
        <v>1989.72</v>
      </c>
      <c r="M30" s="104"/>
      <c r="N30"/>
      <c r="V30" s="3"/>
    </row>
    <row r="31" spans="1:22" x14ac:dyDescent="0.25">
      <c r="A31" s="82" t="s">
        <v>3849</v>
      </c>
      <c r="B31" s="47">
        <f>+B9</f>
        <v>0</v>
      </c>
      <c r="C31" s="49"/>
      <c r="D31" s="63"/>
      <c r="E31" s="70"/>
      <c r="F31" s="71"/>
      <c r="H31" s="98"/>
      <c r="I31" s="27">
        <v>4</v>
      </c>
      <c r="J31" s="27">
        <v>17</v>
      </c>
      <c r="K31" s="29">
        <f t="shared" si="0"/>
        <v>13422.69</v>
      </c>
      <c r="L31" s="29">
        <f t="shared" si="1"/>
        <v>2416.08</v>
      </c>
      <c r="M31" s="104"/>
      <c r="N31"/>
      <c r="V31" s="3"/>
    </row>
    <row r="32" spans="1:22" x14ac:dyDescent="0.25">
      <c r="A32" s="83"/>
      <c r="B32" s="48"/>
      <c r="C32" s="50"/>
      <c r="D32" s="63"/>
      <c r="E32" s="70"/>
      <c r="F32" s="71"/>
      <c r="H32" s="98"/>
      <c r="I32" s="27">
        <v>5</v>
      </c>
      <c r="J32" s="27">
        <v>20</v>
      </c>
      <c r="K32" s="29">
        <f t="shared" si="0"/>
        <v>15791.400000000001</v>
      </c>
      <c r="L32" s="29">
        <f t="shared" si="1"/>
        <v>2842.45</v>
      </c>
      <c r="M32" s="104"/>
      <c r="N32"/>
      <c r="V32" s="3"/>
    </row>
    <row r="33" spans="1:22" x14ac:dyDescent="0.25">
      <c r="A33" s="77" t="s">
        <v>3846</v>
      </c>
      <c r="B33" s="22">
        <f>IF(B31&gt;0,K33,IF(B30=I27,K27,IF(B30=I28,K28,IF(B30=I29,K29,IF(B30=I30,K30,IF(B30=I31,K31,IF(B30&gt;=I32,K32,"")))))))</f>
        <v>5526.9900000000007</v>
      </c>
      <c r="C33" s="17"/>
      <c r="D33" s="63"/>
      <c r="E33" s="70"/>
      <c r="F33" s="71"/>
      <c r="H33" s="98"/>
      <c r="I33" s="46" t="s">
        <v>3849</v>
      </c>
      <c r="J33" s="52">
        <v>100</v>
      </c>
      <c r="K33" s="51">
        <f t="shared" ref="K33" si="2">+$K$24*J33</f>
        <v>78957</v>
      </c>
      <c r="L33" s="51">
        <f t="shared" ref="L33" si="3">ROUND((K33*0.18),2)</f>
        <v>14212.26</v>
      </c>
      <c r="M33" s="104"/>
      <c r="N33"/>
      <c r="V33" s="3"/>
    </row>
    <row r="34" spans="1:22" x14ac:dyDescent="0.25">
      <c r="A34" s="77" t="s">
        <v>3847</v>
      </c>
      <c r="B34" s="23">
        <f>IFERROR(VLOOKUP(B33,$K$27:$L$33,2,FALSE),0)</f>
        <v>994.86</v>
      </c>
      <c r="C34" s="17"/>
      <c r="D34" s="63"/>
      <c r="E34" s="70"/>
      <c r="F34" s="71"/>
      <c r="H34" s="98"/>
      <c r="I34" s="46"/>
      <c r="J34" s="52"/>
      <c r="K34" s="51"/>
      <c r="L34" s="51"/>
      <c r="M34" s="64"/>
      <c r="N34"/>
      <c r="V34" s="3"/>
    </row>
    <row r="35" spans="1:22" x14ac:dyDescent="0.25">
      <c r="A35" s="77" t="s">
        <v>341</v>
      </c>
      <c r="B35" s="17"/>
      <c r="C35" s="30">
        <f>(C29*(B34/B33))</f>
        <v>0</v>
      </c>
      <c r="D35" s="75" t="s">
        <v>3697</v>
      </c>
      <c r="E35" s="70"/>
      <c r="F35" s="71"/>
      <c r="H35" s="98"/>
      <c r="I35" s="46"/>
      <c r="J35" s="52"/>
      <c r="K35" s="51"/>
      <c r="L35" s="51"/>
      <c r="M35" s="64"/>
      <c r="V35" s="3"/>
    </row>
    <row r="36" spans="1:22" x14ac:dyDescent="0.25">
      <c r="A36" s="76"/>
      <c r="B36" s="70"/>
      <c r="C36" s="70"/>
      <c r="D36" s="70"/>
      <c r="E36" s="70"/>
      <c r="F36" s="71"/>
      <c r="H36" s="98"/>
      <c r="I36" s="46"/>
      <c r="J36" s="52"/>
      <c r="K36" s="51"/>
      <c r="L36" s="51"/>
      <c r="M36" s="64"/>
      <c r="P36"/>
      <c r="Q36"/>
    </row>
    <row r="37" spans="1:22" x14ac:dyDescent="0.25">
      <c r="A37" s="84" t="s">
        <v>3692</v>
      </c>
      <c r="B37" s="85"/>
      <c r="C37" s="85"/>
      <c r="D37" s="70"/>
      <c r="E37" s="70"/>
      <c r="F37" s="71"/>
      <c r="H37" s="98"/>
      <c r="I37" s="63"/>
      <c r="J37" s="63"/>
      <c r="K37" s="63"/>
      <c r="L37" s="63"/>
      <c r="M37" s="64"/>
      <c r="P37"/>
      <c r="Q37"/>
    </row>
    <row r="38" spans="1:22" x14ac:dyDescent="0.25">
      <c r="A38" s="86" t="s">
        <v>3499</v>
      </c>
      <c r="B38" s="45"/>
      <c r="C38" s="34">
        <f>(C27-(LOOKUP(C27,I6:I15,I6:I15)))*LOOKUP(C27,I6:I15,L6:L15)+(LOOKUP(C27,I6:I15,K6:K15))</f>
        <v>0</v>
      </c>
      <c r="D38" s="70"/>
      <c r="E38" s="70"/>
      <c r="F38" s="71"/>
      <c r="H38" s="98"/>
      <c r="I38" s="105"/>
      <c r="J38" s="63"/>
      <c r="K38" s="105"/>
      <c r="L38" s="63"/>
      <c r="M38" s="100"/>
      <c r="P38"/>
      <c r="Q38"/>
    </row>
    <row r="39" spans="1:22" x14ac:dyDescent="0.25">
      <c r="A39" s="87" t="s">
        <v>352</v>
      </c>
      <c r="B39" s="42"/>
      <c r="C39" s="8">
        <f>+C35</f>
        <v>0</v>
      </c>
      <c r="D39" s="70"/>
      <c r="E39" s="88"/>
      <c r="F39" s="89"/>
      <c r="H39" s="98"/>
      <c r="I39" s="99"/>
      <c r="J39" s="63"/>
      <c r="K39" s="63"/>
      <c r="L39" s="63"/>
      <c r="M39" s="100"/>
      <c r="P39"/>
      <c r="Q39"/>
    </row>
    <row r="40" spans="1:22" x14ac:dyDescent="0.25">
      <c r="A40" s="87" t="s">
        <v>3710</v>
      </c>
      <c r="B40" s="42"/>
      <c r="C40" s="8">
        <f>IF((C38-C39)&lt;0,0,C38-C39)</f>
        <v>0</v>
      </c>
      <c r="D40" s="88"/>
      <c r="E40" s="70"/>
      <c r="F40" s="71"/>
      <c r="H40" s="98"/>
      <c r="I40" s="99"/>
      <c r="J40" s="99"/>
      <c r="K40" s="99"/>
      <c r="L40" s="99"/>
      <c r="M40" s="100"/>
      <c r="P40"/>
      <c r="Q40"/>
    </row>
    <row r="41" spans="1:22" ht="18.75" x14ac:dyDescent="0.3">
      <c r="A41" s="87" t="s">
        <v>3711</v>
      </c>
      <c r="B41" s="42"/>
      <c r="C41" s="111">
        <f>C40/11</f>
        <v>0</v>
      </c>
      <c r="D41" s="88"/>
      <c r="E41" s="70"/>
      <c r="F41" s="71"/>
      <c r="G41" s="7"/>
      <c r="H41" s="98"/>
      <c r="I41" s="99"/>
      <c r="J41" s="99"/>
      <c r="K41" s="99"/>
      <c r="L41" s="99"/>
      <c r="M41" s="100"/>
      <c r="P41"/>
      <c r="Q41"/>
    </row>
    <row r="42" spans="1:22" ht="15.75" thickBot="1" x14ac:dyDescent="0.3">
      <c r="A42" s="90"/>
      <c r="B42" s="91"/>
      <c r="C42" s="92"/>
      <c r="D42" s="93"/>
      <c r="E42" s="93"/>
      <c r="F42" s="94"/>
      <c r="H42" s="106"/>
      <c r="I42" s="107"/>
      <c r="J42" s="107"/>
      <c r="K42" s="107"/>
      <c r="L42" s="107"/>
      <c r="M42" s="108"/>
      <c r="P42"/>
      <c r="Q42"/>
    </row>
    <row r="43" spans="1:22" x14ac:dyDescent="0.25">
      <c r="G43"/>
      <c r="P43"/>
      <c r="Q43"/>
    </row>
    <row r="44" spans="1:22" x14ac:dyDescent="0.25">
      <c r="P44"/>
      <c r="Q44"/>
    </row>
    <row r="45" spans="1:22" x14ac:dyDescent="0.25">
      <c r="P45"/>
      <c r="Q45"/>
    </row>
    <row r="46" spans="1:22" x14ac:dyDescent="0.25">
      <c r="P46"/>
      <c r="Q46"/>
    </row>
    <row r="47" spans="1:22" x14ac:dyDescent="0.25">
      <c r="P47"/>
      <c r="Q47"/>
    </row>
    <row r="48" spans="1:22" x14ac:dyDescent="0.25">
      <c r="P48"/>
      <c r="Q48"/>
    </row>
    <row r="49" spans="16:21" x14ac:dyDescent="0.25">
      <c r="P49"/>
      <c r="Q49"/>
    </row>
    <row r="50" spans="16:21" x14ac:dyDescent="0.25">
      <c r="P50"/>
      <c r="Q50"/>
    </row>
    <row r="51" spans="16:21" x14ac:dyDescent="0.25">
      <c r="P51"/>
      <c r="Q51"/>
    </row>
    <row r="52" spans="16:21" x14ac:dyDescent="0.25">
      <c r="P52"/>
      <c r="Q52"/>
    </row>
    <row r="53" spans="16:21" x14ac:dyDescent="0.25">
      <c r="P53"/>
      <c r="Q53"/>
    </row>
    <row r="54" spans="16:21" x14ac:dyDescent="0.25">
      <c r="P54"/>
      <c r="Q54"/>
      <c r="R54"/>
    </row>
    <row r="55" spans="16:21" x14ac:dyDescent="0.25">
      <c r="P55"/>
      <c r="Q55"/>
      <c r="R55"/>
      <c r="S55"/>
      <c r="T55"/>
      <c r="U55"/>
    </row>
    <row r="56" spans="16:21" x14ac:dyDescent="0.25">
      <c r="P56"/>
      <c r="Q56"/>
      <c r="R56"/>
      <c r="S56"/>
      <c r="T56"/>
      <c r="U56"/>
    </row>
    <row r="57" spans="16:21" x14ac:dyDescent="0.25">
      <c r="P57"/>
      <c r="Q57"/>
      <c r="R57"/>
      <c r="S57"/>
      <c r="T57"/>
      <c r="U57"/>
    </row>
    <row r="1295" spans="8:8" x14ac:dyDescent="0.25">
      <c r="H1295" s="3">
        <v>340.21</v>
      </c>
    </row>
  </sheetData>
  <mergeCells count="26">
    <mergeCell ref="L33:L36"/>
    <mergeCell ref="K33:K36"/>
    <mergeCell ref="J33:J36"/>
    <mergeCell ref="I2:L2"/>
    <mergeCell ref="D12:E12"/>
    <mergeCell ref="A39:B39"/>
    <mergeCell ref="A40:B40"/>
    <mergeCell ref="I24:J24"/>
    <mergeCell ref="A41:B41"/>
    <mergeCell ref="A37:C37"/>
    <mergeCell ref="A25:B25"/>
    <mergeCell ref="A27:B27"/>
    <mergeCell ref="A38:B38"/>
    <mergeCell ref="I33:I36"/>
    <mergeCell ref="A31:A32"/>
    <mergeCell ref="B31:B32"/>
    <mergeCell ref="C31:C32"/>
    <mergeCell ref="A2:C2"/>
    <mergeCell ref="I4:L4"/>
    <mergeCell ref="A17:C17"/>
    <mergeCell ref="A20:C20"/>
    <mergeCell ref="A14:C14"/>
    <mergeCell ref="I17:L17"/>
    <mergeCell ref="A9:A10"/>
    <mergeCell ref="B9:B10"/>
    <mergeCell ref="C9:C10"/>
  </mergeCells>
  <dataValidations count="1">
    <dataValidation type="custom" allowBlank="1" showInputMessage="1" showErrorMessage="1" sqref="C29">
      <formula1>C29&lt;=B33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3"/>
  <sheetViews>
    <sheetView workbookViewId="0">
      <selection activeCell="F16" sqref="F16"/>
    </sheetView>
  </sheetViews>
  <sheetFormatPr baseColWidth="10" defaultRowHeight="15" x14ac:dyDescent="0.25"/>
  <sheetData>
    <row r="1" spans="1:12" x14ac:dyDescent="0.25">
      <c r="A1" t="s">
        <v>358</v>
      </c>
      <c r="B1" t="s">
        <v>359</v>
      </c>
      <c r="C1" t="s">
        <v>3528</v>
      </c>
      <c r="D1" t="s">
        <v>3522</v>
      </c>
      <c r="E1" t="s">
        <v>3523</v>
      </c>
      <c r="F1" t="s">
        <v>3524</v>
      </c>
      <c r="G1" t="s">
        <v>3525</v>
      </c>
      <c r="H1" t="s">
        <v>3526</v>
      </c>
      <c r="I1" t="s">
        <v>3527</v>
      </c>
      <c r="J1" t="s">
        <v>3529</v>
      </c>
      <c r="K1" t="s">
        <v>3530</v>
      </c>
      <c r="L1" t="s">
        <v>3531</v>
      </c>
    </row>
    <row r="2" spans="1:12" x14ac:dyDescent="0.25">
      <c r="A2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 x14ac:dyDescent="0.25">
      <c r="A3" t="s">
        <v>165</v>
      </c>
      <c r="B3" t="s">
        <v>166</v>
      </c>
      <c r="C3" t="s">
        <v>3583</v>
      </c>
      <c r="D3" t="s">
        <v>3532</v>
      </c>
      <c r="E3" t="s">
        <v>3841</v>
      </c>
      <c r="F3" t="s">
        <v>3842</v>
      </c>
      <c r="G3" t="s">
        <v>3533</v>
      </c>
      <c r="H3" t="s">
        <v>3534</v>
      </c>
      <c r="I3">
        <v>1212</v>
      </c>
      <c r="J3" s="6">
        <v>0.1145</v>
      </c>
      <c r="K3" s="6">
        <v>9.1499999999999998E-2</v>
      </c>
      <c r="L3" t="s">
        <v>3536</v>
      </c>
    </row>
    <row r="4" spans="1:12" x14ac:dyDescent="0.25">
      <c r="A4" t="s">
        <v>379</v>
      </c>
      <c r="B4" t="s">
        <v>380</v>
      </c>
      <c r="C4" t="s">
        <v>3677</v>
      </c>
      <c r="D4" t="s">
        <v>3610</v>
      </c>
      <c r="E4" t="s">
        <v>3841</v>
      </c>
      <c r="F4" t="s">
        <v>3843</v>
      </c>
      <c r="G4" t="s">
        <v>3674</v>
      </c>
      <c r="H4" t="s">
        <v>3534</v>
      </c>
      <c r="I4">
        <v>1212</v>
      </c>
      <c r="J4" s="6">
        <v>0.1145</v>
      </c>
      <c r="K4" s="6">
        <v>9.1499999999999998E-2</v>
      </c>
      <c r="L4" t="s">
        <v>3536</v>
      </c>
    </row>
    <row r="5" spans="1:12" x14ac:dyDescent="0.25">
      <c r="A5" t="s">
        <v>382</v>
      </c>
      <c r="B5" t="s">
        <v>383</v>
      </c>
      <c r="C5" t="s">
        <v>3557</v>
      </c>
      <c r="D5" t="s">
        <v>3532</v>
      </c>
      <c r="E5" t="s">
        <v>3841</v>
      </c>
      <c r="F5" t="s">
        <v>3842</v>
      </c>
      <c r="G5" t="s">
        <v>3533</v>
      </c>
      <c r="H5" t="s">
        <v>3534</v>
      </c>
      <c r="I5">
        <v>986</v>
      </c>
      <c r="J5" s="6">
        <v>0.1145</v>
      </c>
      <c r="K5" s="6">
        <v>9.1499999999999998E-2</v>
      </c>
      <c r="L5" t="s">
        <v>3536</v>
      </c>
    </row>
    <row r="6" spans="1:12" x14ac:dyDescent="0.25">
      <c r="A6" t="s">
        <v>385</v>
      </c>
      <c r="B6" t="s">
        <v>386</v>
      </c>
      <c r="C6" t="s">
        <v>3675</v>
      </c>
      <c r="D6" t="s">
        <v>3610</v>
      </c>
      <c r="E6" t="s">
        <v>3841</v>
      </c>
      <c r="F6" t="s">
        <v>3843</v>
      </c>
      <c r="G6" t="s">
        <v>3674</v>
      </c>
      <c r="H6" t="s">
        <v>3534</v>
      </c>
      <c r="I6">
        <v>1734.66</v>
      </c>
      <c r="J6" s="6">
        <v>0.1145</v>
      </c>
      <c r="K6" s="6">
        <v>9.1499999999999998E-2</v>
      </c>
      <c r="L6" t="s">
        <v>3536</v>
      </c>
    </row>
    <row r="7" spans="1:12" x14ac:dyDescent="0.25">
      <c r="A7" t="s">
        <v>388</v>
      </c>
      <c r="B7" t="s">
        <v>389</v>
      </c>
      <c r="C7" t="s">
        <v>3645</v>
      </c>
      <c r="D7" t="s">
        <v>3643</v>
      </c>
      <c r="E7" t="s">
        <v>3841</v>
      </c>
      <c r="F7" t="s">
        <v>3842</v>
      </c>
      <c r="G7" t="s">
        <v>3644</v>
      </c>
      <c r="H7" t="s">
        <v>3534</v>
      </c>
      <c r="I7">
        <v>490.61</v>
      </c>
      <c r="J7" s="6">
        <v>9.4500000000000001E-2</v>
      </c>
      <c r="K7" s="6">
        <v>0.1115</v>
      </c>
      <c r="L7" t="s">
        <v>3536</v>
      </c>
    </row>
    <row r="8" spans="1:12" x14ac:dyDescent="0.25">
      <c r="A8" t="s">
        <v>3444</v>
      </c>
      <c r="B8" t="s">
        <v>3445</v>
      </c>
      <c r="C8" t="s">
        <v>3677</v>
      </c>
      <c r="D8" t="s">
        <v>3610</v>
      </c>
      <c r="E8" t="s">
        <v>3841</v>
      </c>
      <c r="F8" t="s">
        <v>3842</v>
      </c>
      <c r="G8" t="s">
        <v>3674</v>
      </c>
      <c r="H8" t="s">
        <v>3534</v>
      </c>
      <c r="I8">
        <v>1086</v>
      </c>
      <c r="J8" s="6">
        <v>0.1145</v>
      </c>
      <c r="K8" s="6">
        <v>9.1499999999999998E-2</v>
      </c>
      <c r="L8" t="s">
        <v>3536</v>
      </c>
    </row>
    <row r="9" spans="1:12" x14ac:dyDescent="0.25">
      <c r="A9" t="s">
        <v>392</v>
      </c>
      <c r="B9" t="s">
        <v>393</v>
      </c>
      <c r="C9" t="s">
        <v>3677</v>
      </c>
      <c r="D9" t="s">
        <v>3610</v>
      </c>
      <c r="E9" t="s">
        <v>3841</v>
      </c>
      <c r="F9" t="s">
        <v>3842</v>
      </c>
      <c r="G9" t="s">
        <v>3674</v>
      </c>
      <c r="H9" t="s">
        <v>3534</v>
      </c>
      <c r="I9">
        <v>1086</v>
      </c>
      <c r="J9" s="6">
        <v>0.1145</v>
      </c>
      <c r="K9" s="6">
        <v>9.1499999999999998E-2</v>
      </c>
      <c r="L9" t="s">
        <v>3536</v>
      </c>
    </row>
    <row r="10" spans="1:12" x14ac:dyDescent="0.25">
      <c r="A10" t="s">
        <v>395</v>
      </c>
      <c r="B10" t="s">
        <v>396</v>
      </c>
      <c r="C10" t="s">
        <v>3678</v>
      </c>
      <c r="D10" t="s">
        <v>3610</v>
      </c>
      <c r="E10" t="s">
        <v>3841</v>
      </c>
      <c r="F10" t="s">
        <v>3842</v>
      </c>
      <c r="G10" t="s">
        <v>3674</v>
      </c>
      <c r="H10" t="s">
        <v>3534</v>
      </c>
      <c r="I10">
        <v>606</v>
      </c>
      <c r="J10" s="6">
        <v>0.1145</v>
      </c>
      <c r="K10" s="6">
        <v>9.1499999999999998E-2</v>
      </c>
      <c r="L10" t="s">
        <v>3536</v>
      </c>
    </row>
    <row r="11" spans="1:12" x14ac:dyDescent="0.25">
      <c r="A11" t="s">
        <v>398</v>
      </c>
      <c r="B11" t="s">
        <v>399</v>
      </c>
      <c r="C11" t="s">
        <v>3675</v>
      </c>
      <c r="D11" t="s">
        <v>3610</v>
      </c>
      <c r="E11" t="s">
        <v>3841</v>
      </c>
      <c r="F11" t="s">
        <v>3843</v>
      </c>
      <c r="G11" t="s">
        <v>3674</v>
      </c>
      <c r="H11" t="s">
        <v>3534</v>
      </c>
      <c r="I11">
        <v>1734.66</v>
      </c>
      <c r="J11" s="6">
        <v>0.1145</v>
      </c>
      <c r="K11" s="6">
        <v>9.1499999999999998E-2</v>
      </c>
      <c r="L11" t="s">
        <v>3536</v>
      </c>
    </row>
    <row r="12" spans="1:12" x14ac:dyDescent="0.25">
      <c r="A12" t="s">
        <v>401</v>
      </c>
      <c r="B12" t="s">
        <v>402</v>
      </c>
      <c r="C12" t="s">
        <v>3645</v>
      </c>
      <c r="D12" t="s">
        <v>3643</v>
      </c>
      <c r="E12" t="s">
        <v>3841</v>
      </c>
      <c r="F12" t="s">
        <v>3842</v>
      </c>
      <c r="G12" t="s">
        <v>3644</v>
      </c>
      <c r="H12" t="s">
        <v>3534</v>
      </c>
      <c r="I12">
        <v>561</v>
      </c>
      <c r="J12" s="6">
        <v>9.4500000000000001E-2</v>
      </c>
      <c r="K12" s="6">
        <v>0.1115</v>
      </c>
      <c r="L12" t="s">
        <v>3536</v>
      </c>
    </row>
    <row r="13" spans="1:12" x14ac:dyDescent="0.25">
      <c r="A13" t="s">
        <v>404</v>
      </c>
      <c r="B13" t="s">
        <v>405</v>
      </c>
      <c r="C13" t="s">
        <v>3556</v>
      </c>
      <c r="D13" t="s">
        <v>3532</v>
      </c>
      <c r="E13" t="s">
        <v>3841</v>
      </c>
      <c r="F13" t="s">
        <v>3842</v>
      </c>
      <c r="G13" t="s">
        <v>3533</v>
      </c>
      <c r="H13" t="s">
        <v>3534</v>
      </c>
      <c r="I13">
        <v>733</v>
      </c>
      <c r="J13" s="6">
        <v>0.1145</v>
      </c>
      <c r="K13" s="6">
        <v>9.1499999999999998E-2</v>
      </c>
      <c r="L13" t="s">
        <v>3536</v>
      </c>
    </row>
    <row r="14" spans="1:12" x14ac:dyDescent="0.25">
      <c r="A14" t="s">
        <v>407</v>
      </c>
      <c r="B14" t="s">
        <v>408</v>
      </c>
      <c r="C14" t="s">
        <v>3614</v>
      </c>
      <c r="D14" t="s">
        <v>3610</v>
      </c>
      <c r="E14" t="s">
        <v>3841</v>
      </c>
      <c r="F14" t="s">
        <v>3842</v>
      </c>
      <c r="G14" t="s">
        <v>3533</v>
      </c>
      <c r="H14" t="s">
        <v>3534</v>
      </c>
      <c r="I14">
        <v>2700</v>
      </c>
      <c r="J14" s="6">
        <v>0.1145</v>
      </c>
      <c r="K14" s="6">
        <v>9.1499999999999998E-2</v>
      </c>
      <c r="L14" t="s">
        <v>3536</v>
      </c>
    </row>
    <row r="15" spans="1:12" x14ac:dyDescent="0.25">
      <c r="A15" t="s">
        <v>410</v>
      </c>
      <c r="B15" t="s">
        <v>411</v>
      </c>
      <c r="C15" t="s">
        <v>3678</v>
      </c>
      <c r="D15" t="s">
        <v>3610</v>
      </c>
      <c r="E15" t="s">
        <v>3841</v>
      </c>
      <c r="F15" t="s">
        <v>3843</v>
      </c>
      <c r="G15" t="s">
        <v>3674</v>
      </c>
      <c r="H15" t="s">
        <v>3534</v>
      </c>
      <c r="I15">
        <v>838</v>
      </c>
      <c r="J15" s="6">
        <v>0.1145</v>
      </c>
      <c r="K15" s="6">
        <v>9.1499999999999998E-2</v>
      </c>
      <c r="L15" t="s">
        <v>3536</v>
      </c>
    </row>
    <row r="16" spans="1:12" x14ac:dyDescent="0.25">
      <c r="A16" t="s">
        <v>413</v>
      </c>
      <c r="B16" t="s">
        <v>414</v>
      </c>
      <c r="C16" t="s">
        <v>3620</v>
      </c>
      <c r="D16" t="s">
        <v>3610</v>
      </c>
      <c r="E16" t="s">
        <v>3841</v>
      </c>
      <c r="F16" t="s">
        <v>3842</v>
      </c>
      <c r="G16" t="s">
        <v>3533</v>
      </c>
      <c r="H16" t="s">
        <v>3534</v>
      </c>
      <c r="I16">
        <v>1000</v>
      </c>
      <c r="J16" s="6">
        <v>0.1145</v>
      </c>
      <c r="K16" s="6">
        <v>9.1499999999999998E-2</v>
      </c>
      <c r="L16" t="s">
        <v>3536</v>
      </c>
    </row>
    <row r="17" spans="1:12" x14ac:dyDescent="0.25">
      <c r="A17" t="s">
        <v>416</v>
      </c>
      <c r="B17" t="s">
        <v>417</v>
      </c>
      <c r="C17" t="s">
        <v>3613</v>
      </c>
      <c r="D17" t="s">
        <v>3610</v>
      </c>
      <c r="E17" t="s">
        <v>3841</v>
      </c>
      <c r="F17" t="s">
        <v>3842</v>
      </c>
      <c r="G17" t="s">
        <v>3626</v>
      </c>
      <c r="H17" t="s">
        <v>3534</v>
      </c>
      <c r="I17">
        <v>2783</v>
      </c>
      <c r="J17" s="6">
        <v>0.1145</v>
      </c>
      <c r="K17" s="6">
        <v>9.1499999999999998E-2</v>
      </c>
      <c r="L17" t="s">
        <v>3541</v>
      </c>
    </row>
    <row r="18" spans="1:12" x14ac:dyDescent="0.25">
      <c r="A18" t="s">
        <v>420</v>
      </c>
      <c r="B18" t="s">
        <v>421</v>
      </c>
      <c r="C18" t="s">
        <v>3685</v>
      </c>
      <c r="D18" t="s">
        <v>3610</v>
      </c>
      <c r="E18" t="s">
        <v>3841</v>
      </c>
      <c r="F18" t="s">
        <v>3843</v>
      </c>
      <c r="G18" t="s">
        <v>3674</v>
      </c>
      <c r="H18" t="s">
        <v>3534</v>
      </c>
      <c r="I18">
        <v>693.86</v>
      </c>
      <c r="J18" s="6">
        <v>0.1145</v>
      </c>
      <c r="K18" s="6">
        <v>9.1499999999999998E-2</v>
      </c>
      <c r="L18" t="s">
        <v>3536</v>
      </c>
    </row>
    <row r="19" spans="1:12" x14ac:dyDescent="0.25">
      <c r="A19" t="s">
        <v>424</v>
      </c>
      <c r="B19" t="s">
        <v>425</v>
      </c>
      <c r="C19" t="s">
        <v>3677</v>
      </c>
      <c r="D19" t="s">
        <v>3610</v>
      </c>
      <c r="E19" t="s">
        <v>3841</v>
      </c>
      <c r="F19" t="s">
        <v>3842</v>
      </c>
      <c r="G19" t="s">
        <v>3674</v>
      </c>
      <c r="H19" t="s">
        <v>3534</v>
      </c>
      <c r="I19">
        <v>1086</v>
      </c>
      <c r="J19" s="6">
        <v>0.1145</v>
      </c>
      <c r="K19" s="6">
        <v>9.1499999999999998E-2</v>
      </c>
      <c r="L19" t="s">
        <v>3536</v>
      </c>
    </row>
    <row r="20" spans="1:12" x14ac:dyDescent="0.25">
      <c r="A20" t="s">
        <v>427</v>
      </c>
      <c r="B20" t="s">
        <v>428</v>
      </c>
      <c r="C20" t="s">
        <v>3628</v>
      </c>
      <c r="D20" t="s">
        <v>3610</v>
      </c>
      <c r="E20" t="s">
        <v>3841</v>
      </c>
      <c r="F20" t="s">
        <v>3842</v>
      </c>
      <c r="G20" t="s">
        <v>3533</v>
      </c>
      <c r="H20" t="s">
        <v>3534</v>
      </c>
      <c r="I20">
        <v>4045.95</v>
      </c>
      <c r="J20" s="6">
        <v>0.1145</v>
      </c>
      <c r="K20" s="6">
        <v>9.1499999999999998E-2</v>
      </c>
      <c r="L20" t="s">
        <v>3536</v>
      </c>
    </row>
    <row r="21" spans="1:12" x14ac:dyDescent="0.25">
      <c r="A21" t="s">
        <v>317</v>
      </c>
      <c r="B21" t="s">
        <v>318</v>
      </c>
      <c r="C21" t="s">
        <v>3583</v>
      </c>
      <c r="D21" t="s">
        <v>3532</v>
      </c>
      <c r="E21" t="s">
        <v>3841</v>
      </c>
      <c r="F21" t="s">
        <v>3842</v>
      </c>
      <c r="G21" t="s">
        <v>3533</v>
      </c>
      <c r="H21" t="s">
        <v>3534</v>
      </c>
      <c r="I21">
        <v>1212</v>
      </c>
      <c r="J21" s="6">
        <v>0.1145</v>
      </c>
      <c r="K21" s="6">
        <v>9.1499999999999998E-2</v>
      </c>
      <c r="L21" t="s">
        <v>3541</v>
      </c>
    </row>
    <row r="22" spans="1:12" x14ac:dyDescent="0.25">
      <c r="A22" t="s">
        <v>431</v>
      </c>
      <c r="B22" t="s">
        <v>432</v>
      </c>
      <c r="C22" t="s">
        <v>3612</v>
      </c>
      <c r="D22" t="s">
        <v>3610</v>
      </c>
      <c r="E22" t="s">
        <v>3841</v>
      </c>
      <c r="F22" t="s">
        <v>3842</v>
      </c>
      <c r="G22" t="s">
        <v>3533</v>
      </c>
      <c r="H22" t="s">
        <v>3534</v>
      </c>
      <c r="I22">
        <v>3326.67</v>
      </c>
      <c r="J22" s="6">
        <v>0.1145</v>
      </c>
      <c r="K22" s="6">
        <v>9.1499999999999998E-2</v>
      </c>
      <c r="L22" t="s">
        <v>3536</v>
      </c>
    </row>
    <row r="23" spans="1:12" x14ac:dyDescent="0.25">
      <c r="A23" t="s">
        <v>434</v>
      </c>
      <c r="B23" t="s">
        <v>435</v>
      </c>
      <c r="C23" t="s">
        <v>3675</v>
      </c>
      <c r="D23" t="s">
        <v>3610</v>
      </c>
      <c r="E23" t="s">
        <v>3841</v>
      </c>
      <c r="F23" t="s">
        <v>3843</v>
      </c>
      <c r="G23" t="s">
        <v>3674</v>
      </c>
      <c r="H23" t="s">
        <v>3534</v>
      </c>
      <c r="I23">
        <v>1734.66</v>
      </c>
      <c r="J23" s="6">
        <v>0.1145</v>
      </c>
      <c r="K23" s="6">
        <v>9.1499999999999998E-2</v>
      </c>
      <c r="L23" t="s">
        <v>3536</v>
      </c>
    </row>
    <row r="24" spans="1:12" x14ac:dyDescent="0.25">
      <c r="A24" t="s">
        <v>69</v>
      </c>
      <c r="B24" t="s">
        <v>70</v>
      </c>
      <c r="C24" t="s">
        <v>3535</v>
      </c>
      <c r="D24" t="s">
        <v>3532</v>
      </c>
      <c r="E24" t="s">
        <v>3841</v>
      </c>
      <c r="F24" t="s">
        <v>3842</v>
      </c>
      <c r="G24" t="s">
        <v>3533</v>
      </c>
      <c r="H24" t="s">
        <v>3534</v>
      </c>
      <c r="I24">
        <v>1212</v>
      </c>
      <c r="J24" s="6">
        <v>0.1145</v>
      </c>
      <c r="K24" s="6">
        <v>9.1499999999999998E-2</v>
      </c>
      <c r="L24" t="s">
        <v>3536</v>
      </c>
    </row>
    <row r="25" spans="1:12" x14ac:dyDescent="0.25">
      <c r="A25" t="s">
        <v>438</v>
      </c>
      <c r="B25" t="s">
        <v>439</v>
      </c>
      <c r="C25" t="s">
        <v>3678</v>
      </c>
      <c r="D25" t="s">
        <v>3610</v>
      </c>
      <c r="E25" t="s">
        <v>3841</v>
      </c>
      <c r="F25" t="s">
        <v>3842</v>
      </c>
      <c r="G25" t="s">
        <v>3674</v>
      </c>
      <c r="H25" t="s">
        <v>3534</v>
      </c>
      <c r="I25">
        <v>838</v>
      </c>
      <c r="J25" s="6">
        <v>0.1145</v>
      </c>
      <c r="K25" s="6">
        <v>9.1499999999999998E-2</v>
      </c>
      <c r="L25" t="s">
        <v>3536</v>
      </c>
    </row>
    <row r="26" spans="1:12" x14ac:dyDescent="0.25">
      <c r="A26" t="s">
        <v>441</v>
      </c>
      <c r="B26" t="s">
        <v>442</v>
      </c>
      <c r="C26" t="s">
        <v>3556</v>
      </c>
      <c r="D26" t="s">
        <v>3532</v>
      </c>
      <c r="E26" t="s">
        <v>3841</v>
      </c>
      <c r="F26" t="s">
        <v>3842</v>
      </c>
      <c r="G26" t="s">
        <v>3533</v>
      </c>
      <c r="H26" t="s">
        <v>3534</v>
      </c>
      <c r="I26">
        <v>733</v>
      </c>
      <c r="J26" s="6">
        <v>0.1145</v>
      </c>
      <c r="K26" s="6">
        <v>9.1499999999999998E-2</v>
      </c>
      <c r="L26" t="s">
        <v>3536</v>
      </c>
    </row>
    <row r="27" spans="1:12" x14ac:dyDescent="0.25">
      <c r="A27" t="s">
        <v>3500</v>
      </c>
      <c r="B27" t="s">
        <v>3501</v>
      </c>
      <c r="C27" t="s">
        <v>3687</v>
      </c>
      <c r="D27" t="s">
        <v>3610</v>
      </c>
      <c r="E27" t="s">
        <v>3841</v>
      </c>
      <c r="F27" t="s">
        <v>3842</v>
      </c>
      <c r="G27" t="s">
        <v>3674</v>
      </c>
      <c r="H27" t="s">
        <v>3534</v>
      </c>
      <c r="I27">
        <v>2604.81</v>
      </c>
      <c r="J27" s="6">
        <v>0.1145</v>
      </c>
      <c r="K27" s="6">
        <v>9.1499999999999998E-2</v>
      </c>
      <c r="L27" t="s">
        <v>3536</v>
      </c>
    </row>
    <row r="28" spans="1:12" x14ac:dyDescent="0.25">
      <c r="A28" t="s">
        <v>444</v>
      </c>
      <c r="B28" t="s">
        <v>445</v>
      </c>
      <c r="C28" t="s">
        <v>3675</v>
      </c>
      <c r="D28" t="s">
        <v>3610</v>
      </c>
      <c r="E28" t="s">
        <v>3841</v>
      </c>
      <c r="F28" t="s">
        <v>3843</v>
      </c>
      <c r="G28" t="s">
        <v>3674</v>
      </c>
      <c r="H28" t="s">
        <v>3534</v>
      </c>
      <c r="I28">
        <v>1734.66</v>
      </c>
      <c r="J28" s="6">
        <v>0.1145</v>
      </c>
      <c r="K28" s="6">
        <v>9.1499999999999998E-2</v>
      </c>
      <c r="L28" t="s">
        <v>3536</v>
      </c>
    </row>
    <row r="29" spans="1:12" x14ac:dyDescent="0.25">
      <c r="A29" t="s">
        <v>269</v>
      </c>
      <c r="B29" t="s">
        <v>270</v>
      </c>
      <c r="C29" t="s">
        <v>3574</v>
      </c>
      <c r="D29" t="s">
        <v>3532</v>
      </c>
      <c r="E29" t="s">
        <v>3841</v>
      </c>
      <c r="F29" t="s">
        <v>3842</v>
      </c>
      <c r="G29" t="s">
        <v>3533</v>
      </c>
      <c r="H29" t="s">
        <v>3534</v>
      </c>
      <c r="I29">
        <v>2600</v>
      </c>
      <c r="J29" s="6">
        <v>0.1145</v>
      </c>
      <c r="K29" s="6">
        <v>9.1499999999999998E-2</v>
      </c>
      <c r="L29" t="s">
        <v>3541</v>
      </c>
    </row>
    <row r="30" spans="1:12" x14ac:dyDescent="0.25">
      <c r="A30" t="s">
        <v>448</v>
      </c>
      <c r="B30" t="s">
        <v>449</v>
      </c>
      <c r="C30" t="s">
        <v>3675</v>
      </c>
      <c r="D30" t="s">
        <v>3610</v>
      </c>
      <c r="E30" t="s">
        <v>3841</v>
      </c>
      <c r="F30" t="s">
        <v>3843</v>
      </c>
      <c r="G30" t="s">
        <v>3674</v>
      </c>
      <c r="H30" t="s">
        <v>3534</v>
      </c>
      <c r="I30">
        <v>1734.66</v>
      </c>
      <c r="J30" s="6">
        <v>0.1145</v>
      </c>
      <c r="K30" s="6">
        <v>9.1499999999999998E-2</v>
      </c>
      <c r="L30" t="s">
        <v>3536</v>
      </c>
    </row>
    <row r="31" spans="1:12" x14ac:dyDescent="0.25">
      <c r="A31" t="s">
        <v>451</v>
      </c>
      <c r="B31" t="s">
        <v>452</v>
      </c>
      <c r="C31" t="s">
        <v>3677</v>
      </c>
      <c r="D31" t="s">
        <v>3610</v>
      </c>
      <c r="E31" t="s">
        <v>3841</v>
      </c>
      <c r="F31" t="s">
        <v>3842</v>
      </c>
      <c r="G31" t="s">
        <v>3674</v>
      </c>
      <c r="H31" t="s">
        <v>3534</v>
      </c>
      <c r="I31">
        <v>1086</v>
      </c>
      <c r="J31" s="6">
        <v>0.1145</v>
      </c>
      <c r="K31" s="6">
        <v>9.1499999999999998E-2</v>
      </c>
      <c r="L31" t="s">
        <v>3536</v>
      </c>
    </row>
    <row r="32" spans="1:12" x14ac:dyDescent="0.25">
      <c r="A32" t="s">
        <v>454</v>
      </c>
      <c r="B32" t="s">
        <v>455</v>
      </c>
      <c r="C32" t="s">
        <v>3628</v>
      </c>
      <c r="D32" t="s">
        <v>3610</v>
      </c>
      <c r="E32" t="s">
        <v>3841</v>
      </c>
      <c r="F32" t="s">
        <v>3842</v>
      </c>
      <c r="G32" t="s">
        <v>3533</v>
      </c>
      <c r="H32" t="s">
        <v>3534</v>
      </c>
      <c r="I32">
        <v>4045.95</v>
      </c>
      <c r="J32" s="6">
        <v>0.1145</v>
      </c>
      <c r="K32" s="6">
        <v>9.1499999999999998E-2</v>
      </c>
      <c r="L32" t="s">
        <v>3536</v>
      </c>
    </row>
    <row r="33" spans="1:12" x14ac:dyDescent="0.25">
      <c r="A33" t="s">
        <v>457</v>
      </c>
      <c r="B33" t="s">
        <v>458</v>
      </c>
      <c r="C33" t="s">
        <v>3675</v>
      </c>
      <c r="D33" t="s">
        <v>3610</v>
      </c>
      <c r="E33" t="s">
        <v>3841</v>
      </c>
      <c r="F33" t="s">
        <v>3843</v>
      </c>
      <c r="G33" t="s">
        <v>3674</v>
      </c>
      <c r="H33" t="s">
        <v>3534</v>
      </c>
      <c r="I33">
        <v>1734.66</v>
      </c>
      <c r="J33" s="6">
        <v>0.1145</v>
      </c>
      <c r="K33" s="6">
        <v>9.1499999999999998E-2</v>
      </c>
      <c r="L33" t="s">
        <v>3536</v>
      </c>
    </row>
    <row r="34" spans="1:12" x14ac:dyDescent="0.25">
      <c r="A34" t="s">
        <v>460</v>
      </c>
      <c r="B34" t="s">
        <v>461</v>
      </c>
      <c r="C34" t="s">
        <v>3675</v>
      </c>
      <c r="D34" t="s">
        <v>3610</v>
      </c>
      <c r="E34" t="s">
        <v>3841</v>
      </c>
      <c r="F34" t="s">
        <v>3843</v>
      </c>
      <c r="G34" t="s">
        <v>3674</v>
      </c>
      <c r="H34" t="s">
        <v>3534</v>
      </c>
      <c r="I34">
        <v>1734.66</v>
      </c>
      <c r="J34" s="6">
        <v>0.1145</v>
      </c>
      <c r="K34" s="6">
        <v>9.1499999999999998E-2</v>
      </c>
      <c r="L34" t="s">
        <v>3536</v>
      </c>
    </row>
    <row r="35" spans="1:12" x14ac:dyDescent="0.25">
      <c r="A35" t="s">
        <v>463</v>
      </c>
      <c r="B35" t="s">
        <v>464</v>
      </c>
      <c r="C35" t="s">
        <v>3677</v>
      </c>
      <c r="D35" t="s">
        <v>3610</v>
      </c>
      <c r="E35" t="s">
        <v>3841</v>
      </c>
      <c r="F35" t="s">
        <v>3843</v>
      </c>
      <c r="G35" t="s">
        <v>3674</v>
      </c>
      <c r="H35" t="s">
        <v>3534</v>
      </c>
      <c r="I35">
        <v>1212</v>
      </c>
      <c r="J35" s="6">
        <v>0.1145</v>
      </c>
      <c r="K35" s="6">
        <v>9.1499999999999998E-2</v>
      </c>
      <c r="L35" t="s">
        <v>3536</v>
      </c>
    </row>
    <row r="36" spans="1:12" x14ac:dyDescent="0.25">
      <c r="A36" t="s">
        <v>465</v>
      </c>
      <c r="B36" t="s">
        <v>466</v>
      </c>
      <c r="C36" t="s">
        <v>3614</v>
      </c>
      <c r="D36" t="s">
        <v>3610</v>
      </c>
      <c r="E36" t="s">
        <v>3841</v>
      </c>
      <c r="F36" t="s">
        <v>3842</v>
      </c>
      <c r="G36" t="s">
        <v>3533</v>
      </c>
      <c r="H36" t="s">
        <v>3534</v>
      </c>
      <c r="I36">
        <v>2700</v>
      </c>
      <c r="J36" s="6">
        <v>0.1145</v>
      </c>
      <c r="K36" s="6">
        <v>9.1499999999999998E-2</v>
      </c>
      <c r="L36" t="s">
        <v>3536</v>
      </c>
    </row>
    <row r="37" spans="1:12" x14ac:dyDescent="0.25">
      <c r="A37" t="s">
        <v>468</v>
      </c>
      <c r="B37" t="s">
        <v>469</v>
      </c>
      <c r="C37" t="s">
        <v>3684</v>
      </c>
      <c r="D37" t="s">
        <v>3610</v>
      </c>
      <c r="E37" t="s">
        <v>3841</v>
      </c>
      <c r="F37" t="s">
        <v>3843</v>
      </c>
      <c r="G37" t="s">
        <v>3674</v>
      </c>
      <c r="H37" t="s">
        <v>3534</v>
      </c>
      <c r="I37">
        <v>867.33</v>
      </c>
      <c r="J37" s="6">
        <v>0.1145</v>
      </c>
      <c r="K37" s="6">
        <v>9.1499999999999998E-2</v>
      </c>
      <c r="L37" t="s">
        <v>3536</v>
      </c>
    </row>
    <row r="38" spans="1:12" x14ac:dyDescent="0.25">
      <c r="A38" t="s">
        <v>471</v>
      </c>
      <c r="B38" t="s">
        <v>472</v>
      </c>
      <c r="C38" t="s">
        <v>3675</v>
      </c>
      <c r="D38" t="s">
        <v>3610</v>
      </c>
      <c r="E38" t="s">
        <v>3841</v>
      </c>
      <c r="F38" t="s">
        <v>3843</v>
      </c>
      <c r="G38" t="s">
        <v>3674</v>
      </c>
      <c r="H38" t="s">
        <v>3534</v>
      </c>
      <c r="I38">
        <v>1734.66</v>
      </c>
      <c r="J38" s="6">
        <v>0.1145</v>
      </c>
      <c r="K38" s="6">
        <v>9.1499999999999998E-2</v>
      </c>
      <c r="L38" t="s">
        <v>3536</v>
      </c>
    </row>
    <row r="39" spans="1:12" x14ac:dyDescent="0.25">
      <c r="A39" t="s">
        <v>474</v>
      </c>
      <c r="B39" t="s">
        <v>475</v>
      </c>
      <c r="C39" t="s">
        <v>3675</v>
      </c>
      <c r="D39" t="s">
        <v>3610</v>
      </c>
      <c r="E39" t="s">
        <v>3841</v>
      </c>
      <c r="F39" t="s">
        <v>3843</v>
      </c>
      <c r="G39" t="s">
        <v>3674</v>
      </c>
      <c r="H39" t="s">
        <v>3534</v>
      </c>
      <c r="I39">
        <v>1734.66</v>
      </c>
      <c r="J39" s="6">
        <v>0.1145</v>
      </c>
      <c r="K39" s="6">
        <v>9.1499999999999998E-2</v>
      </c>
      <c r="L39" t="s">
        <v>3536</v>
      </c>
    </row>
    <row r="40" spans="1:12" x14ac:dyDescent="0.25">
      <c r="A40" t="s">
        <v>3779</v>
      </c>
      <c r="B40" t="s">
        <v>3780</v>
      </c>
      <c r="C40" t="s">
        <v>3675</v>
      </c>
      <c r="D40" t="s">
        <v>3610</v>
      </c>
      <c r="E40" t="s">
        <v>3841</v>
      </c>
      <c r="F40" t="s">
        <v>3843</v>
      </c>
      <c r="G40" t="s">
        <v>3674</v>
      </c>
      <c r="H40" t="s">
        <v>3534</v>
      </c>
      <c r="I40">
        <v>1734.66</v>
      </c>
      <c r="J40" s="6">
        <v>0.1145</v>
      </c>
      <c r="K40" s="6">
        <v>9.1499999999999998E-2</v>
      </c>
      <c r="L40" t="s">
        <v>3536</v>
      </c>
    </row>
    <row r="41" spans="1:12" x14ac:dyDescent="0.25">
      <c r="A41" t="s">
        <v>477</v>
      </c>
      <c r="B41" t="s">
        <v>478</v>
      </c>
      <c r="C41" t="s">
        <v>3555</v>
      </c>
      <c r="D41" t="s">
        <v>3532</v>
      </c>
      <c r="E41" t="s">
        <v>3841</v>
      </c>
      <c r="F41" t="s">
        <v>3842</v>
      </c>
      <c r="G41" t="s">
        <v>3533</v>
      </c>
      <c r="H41" t="s">
        <v>3534</v>
      </c>
      <c r="I41">
        <v>1086</v>
      </c>
      <c r="J41" s="6">
        <v>0.1145</v>
      </c>
      <c r="K41" s="6">
        <v>9.1499999999999998E-2</v>
      </c>
      <c r="L41" t="s">
        <v>3536</v>
      </c>
    </row>
    <row r="42" spans="1:12" x14ac:dyDescent="0.25">
      <c r="A42" t="s">
        <v>321</v>
      </c>
      <c r="B42" t="s">
        <v>322</v>
      </c>
      <c r="C42" t="s">
        <v>3539</v>
      </c>
      <c r="D42" t="s">
        <v>3532</v>
      </c>
      <c r="E42" t="s">
        <v>3841</v>
      </c>
      <c r="F42" t="s">
        <v>3842</v>
      </c>
      <c r="G42" t="s">
        <v>3533</v>
      </c>
      <c r="H42" t="s">
        <v>3534</v>
      </c>
      <c r="I42">
        <v>1212</v>
      </c>
      <c r="J42" s="6">
        <v>0.1145</v>
      </c>
      <c r="K42" s="6">
        <v>9.1499999999999998E-2</v>
      </c>
      <c r="L42" t="s">
        <v>3541</v>
      </c>
    </row>
    <row r="43" spans="1:12" x14ac:dyDescent="0.25">
      <c r="A43" t="s">
        <v>481</v>
      </c>
      <c r="B43" t="s">
        <v>482</v>
      </c>
      <c r="C43" t="s">
        <v>3549</v>
      </c>
      <c r="D43" t="s">
        <v>3532</v>
      </c>
      <c r="E43" t="s">
        <v>3841</v>
      </c>
      <c r="F43" t="s">
        <v>3842</v>
      </c>
      <c r="G43" t="s">
        <v>3533</v>
      </c>
      <c r="H43" t="s">
        <v>3534</v>
      </c>
      <c r="I43">
        <v>901</v>
      </c>
      <c r="J43" s="6">
        <v>0.1145</v>
      </c>
      <c r="K43" s="6">
        <v>9.1499999999999998E-2</v>
      </c>
      <c r="L43" t="s">
        <v>3536</v>
      </c>
    </row>
    <row r="44" spans="1:12" x14ac:dyDescent="0.25">
      <c r="A44" t="s">
        <v>484</v>
      </c>
      <c r="B44" t="s">
        <v>485</v>
      </c>
      <c r="C44" t="s">
        <v>3677</v>
      </c>
      <c r="D44" t="s">
        <v>3610</v>
      </c>
      <c r="E44" t="s">
        <v>3841</v>
      </c>
      <c r="F44" t="s">
        <v>3843</v>
      </c>
      <c r="G44" t="s">
        <v>3674</v>
      </c>
      <c r="H44" t="s">
        <v>3534</v>
      </c>
      <c r="I44">
        <v>1212</v>
      </c>
      <c r="J44" s="6">
        <v>0.1145</v>
      </c>
      <c r="K44" s="6">
        <v>9.1499999999999998E-2</v>
      </c>
      <c r="L44" t="s">
        <v>3536</v>
      </c>
    </row>
    <row r="45" spans="1:12" x14ac:dyDescent="0.25">
      <c r="A45" t="s">
        <v>487</v>
      </c>
      <c r="B45" t="s">
        <v>488</v>
      </c>
      <c r="C45" t="s">
        <v>3645</v>
      </c>
      <c r="D45" t="s">
        <v>3643</v>
      </c>
      <c r="E45" t="s">
        <v>3841</v>
      </c>
      <c r="F45" t="s">
        <v>3842</v>
      </c>
      <c r="G45" t="s">
        <v>3644</v>
      </c>
      <c r="H45" t="s">
        <v>3534</v>
      </c>
      <c r="I45">
        <v>747.23</v>
      </c>
      <c r="J45" s="6">
        <v>9.4500000000000001E-2</v>
      </c>
      <c r="K45" s="6">
        <v>0.1115</v>
      </c>
      <c r="L45" t="s">
        <v>3536</v>
      </c>
    </row>
    <row r="46" spans="1:12" x14ac:dyDescent="0.25">
      <c r="A46" t="s">
        <v>161</v>
      </c>
      <c r="B46" t="s">
        <v>162</v>
      </c>
      <c r="C46" t="s">
        <v>3670</v>
      </c>
      <c r="D46" t="s">
        <v>3532</v>
      </c>
      <c r="E46" t="s">
        <v>3841</v>
      </c>
      <c r="F46" t="s">
        <v>3842</v>
      </c>
      <c r="G46" t="s">
        <v>3533</v>
      </c>
      <c r="H46" t="s">
        <v>3534</v>
      </c>
      <c r="I46">
        <v>2600</v>
      </c>
      <c r="J46" s="6">
        <v>0.1145</v>
      </c>
      <c r="K46" s="6">
        <v>9.1499999999999998E-2</v>
      </c>
      <c r="L46" t="s">
        <v>3541</v>
      </c>
    </row>
    <row r="47" spans="1:12" x14ac:dyDescent="0.25">
      <c r="A47" t="s">
        <v>491</v>
      </c>
      <c r="B47" t="s">
        <v>492</v>
      </c>
      <c r="C47" t="s">
        <v>3614</v>
      </c>
      <c r="D47" t="s">
        <v>3610</v>
      </c>
      <c r="E47" t="s">
        <v>3841</v>
      </c>
      <c r="F47" t="s">
        <v>3842</v>
      </c>
      <c r="G47" t="s">
        <v>3533</v>
      </c>
      <c r="H47" t="s">
        <v>3534</v>
      </c>
      <c r="I47">
        <v>2700</v>
      </c>
      <c r="J47" s="6">
        <v>0.1145</v>
      </c>
      <c r="K47" s="6">
        <v>9.1499999999999998E-2</v>
      </c>
      <c r="L47" t="s">
        <v>3536</v>
      </c>
    </row>
    <row r="48" spans="1:12" x14ac:dyDescent="0.25">
      <c r="A48" t="s">
        <v>494</v>
      </c>
      <c r="B48" t="s">
        <v>495</v>
      </c>
      <c r="C48" t="s">
        <v>3612</v>
      </c>
      <c r="D48" t="s">
        <v>3610</v>
      </c>
      <c r="E48" t="s">
        <v>3841</v>
      </c>
      <c r="F48" t="s">
        <v>3842</v>
      </c>
      <c r="G48" t="s">
        <v>3533</v>
      </c>
      <c r="H48" t="s">
        <v>3534</v>
      </c>
      <c r="I48">
        <v>3326.67</v>
      </c>
      <c r="J48" s="6">
        <v>0.1145</v>
      </c>
      <c r="K48" s="6">
        <v>9.1499999999999998E-2</v>
      </c>
      <c r="L48" t="s">
        <v>3536</v>
      </c>
    </row>
    <row r="49" spans="1:12" x14ac:dyDescent="0.25">
      <c r="A49" t="s">
        <v>3394</v>
      </c>
      <c r="B49" t="s">
        <v>3395</v>
      </c>
      <c r="C49" t="s">
        <v>3675</v>
      </c>
      <c r="D49" t="s">
        <v>3610</v>
      </c>
      <c r="E49" t="s">
        <v>3841</v>
      </c>
      <c r="F49" t="s">
        <v>3843</v>
      </c>
      <c r="G49" t="s">
        <v>3674</v>
      </c>
      <c r="H49" t="s">
        <v>3534</v>
      </c>
      <c r="I49">
        <v>1734.66</v>
      </c>
      <c r="J49" s="6">
        <v>0.1145</v>
      </c>
      <c r="K49" s="6">
        <v>9.1499999999999998E-2</v>
      </c>
      <c r="L49" t="s">
        <v>3536</v>
      </c>
    </row>
    <row r="50" spans="1:12" x14ac:dyDescent="0.25">
      <c r="A50" t="s">
        <v>497</v>
      </c>
      <c r="B50" t="s">
        <v>498</v>
      </c>
      <c r="C50" t="s">
        <v>3677</v>
      </c>
      <c r="D50" t="s">
        <v>3610</v>
      </c>
      <c r="E50" t="s">
        <v>3841</v>
      </c>
      <c r="F50" t="s">
        <v>3842</v>
      </c>
      <c r="G50" t="s">
        <v>3674</v>
      </c>
      <c r="H50" t="s">
        <v>3534</v>
      </c>
      <c r="I50">
        <v>1086</v>
      </c>
      <c r="J50" s="6">
        <v>0.1145</v>
      </c>
      <c r="K50" s="6">
        <v>9.1499999999999998E-2</v>
      </c>
      <c r="L50" t="s">
        <v>3536</v>
      </c>
    </row>
    <row r="51" spans="1:12" x14ac:dyDescent="0.25">
      <c r="A51" t="s">
        <v>285</v>
      </c>
      <c r="B51" t="s">
        <v>286</v>
      </c>
      <c r="C51" t="s">
        <v>3587</v>
      </c>
      <c r="D51" t="s">
        <v>3532</v>
      </c>
      <c r="E51" t="s">
        <v>3841</v>
      </c>
      <c r="F51" t="s">
        <v>3842</v>
      </c>
      <c r="G51" t="s">
        <v>3533</v>
      </c>
      <c r="H51" t="s">
        <v>3534</v>
      </c>
      <c r="I51">
        <v>1212</v>
      </c>
      <c r="J51" s="6">
        <v>0.1145</v>
      </c>
      <c r="K51" s="6">
        <v>9.1499999999999998E-2</v>
      </c>
      <c r="L51" t="s">
        <v>3536</v>
      </c>
    </row>
    <row r="52" spans="1:12" x14ac:dyDescent="0.25">
      <c r="A52" t="s">
        <v>502</v>
      </c>
      <c r="B52" t="s">
        <v>503</v>
      </c>
      <c r="C52" t="s">
        <v>3613</v>
      </c>
      <c r="D52" t="s">
        <v>3610</v>
      </c>
      <c r="E52" t="s">
        <v>3841</v>
      </c>
      <c r="F52" t="s">
        <v>3842</v>
      </c>
      <c r="G52" t="s">
        <v>3626</v>
      </c>
      <c r="H52" t="s">
        <v>3534</v>
      </c>
      <c r="I52">
        <v>2783</v>
      </c>
      <c r="J52" s="6">
        <v>0.1145</v>
      </c>
      <c r="K52" s="6">
        <v>9.1499999999999998E-2</v>
      </c>
      <c r="L52" t="s">
        <v>3541</v>
      </c>
    </row>
    <row r="53" spans="1:12" x14ac:dyDescent="0.25">
      <c r="A53" t="s">
        <v>505</v>
      </c>
      <c r="B53" t="s">
        <v>506</v>
      </c>
      <c r="C53" t="s">
        <v>3614</v>
      </c>
      <c r="D53" t="s">
        <v>3610</v>
      </c>
      <c r="E53" t="s">
        <v>3841</v>
      </c>
      <c r="F53" t="s">
        <v>3842</v>
      </c>
      <c r="G53" t="s">
        <v>3533</v>
      </c>
      <c r="H53" t="s">
        <v>3534</v>
      </c>
      <c r="I53">
        <v>2700</v>
      </c>
      <c r="J53" s="6">
        <v>0.1145</v>
      </c>
      <c r="K53" s="6">
        <v>9.1499999999999998E-2</v>
      </c>
      <c r="L53" t="s">
        <v>3536</v>
      </c>
    </row>
    <row r="54" spans="1:12" x14ac:dyDescent="0.25">
      <c r="A54" t="s">
        <v>508</v>
      </c>
      <c r="B54" t="s">
        <v>509</v>
      </c>
      <c r="C54" t="s">
        <v>3614</v>
      </c>
      <c r="D54" t="s">
        <v>3610</v>
      </c>
      <c r="E54" t="s">
        <v>3841</v>
      </c>
      <c r="F54" t="s">
        <v>3842</v>
      </c>
      <c r="G54" t="s">
        <v>3533</v>
      </c>
      <c r="H54" t="s">
        <v>3534</v>
      </c>
      <c r="I54">
        <v>2700</v>
      </c>
      <c r="J54" s="6">
        <v>0.1145</v>
      </c>
      <c r="K54" s="6">
        <v>9.1499999999999998E-2</v>
      </c>
      <c r="L54" t="s">
        <v>3536</v>
      </c>
    </row>
    <row r="55" spans="1:12" x14ac:dyDescent="0.25">
      <c r="A55" t="s">
        <v>511</v>
      </c>
      <c r="B55" t="s">
        <v>512</v>
      </c>
      <c r="C55" t="s">
        <v>3677</v>
      </c>
      <c r="D55" t="s">
        <v>3610</v>
      </c>
      <c r="E55" t="s">
        <v>3841</v>
      </c>
      <c r="F55" t="s">
        <v>3842</v>
      </c>
      <c r="G55" t="s">
        <v>3674</v>
      </c>
      <c r="H55" t="s">
        <v>3534</v>
      </c>
      <c r="I55">
        <v>1086</v>
      </c>
      <c r="J55" s="6">
        <v>0.1145</v>
      </c>
      <c r="K55" s="6">
        <v>9.1499999999999998E-2</v>
      </c>
      <c r="L55" t="s">
        <v>3536</v>
      </c>
    </row>
    <row r="56" spans="1:12" x14ac:dyDescent="0.25">
      <c r="A56" t="s">
        <v>514</v>
      </c>
      <c r="B56" t="s">
        <v>515</v>
      </c>
      <c r="C56" t="s">
        <v>3653</v>
      </c>
      <c r="D56" t="s">
        <v>3643</v>
      </c>
      <c r="E56" t="s">
        <v>3841</v>
      </c>
      <c r="F56" t="s">
        <v>3842</v>
      </c>
      <c r="G56" t="s">
        <v>3644</v>
      </c>
      <c r="H56" t="s">
        <v>3534</v>
      </c>
      <c r="I56">
        <v>529.20000000000005</v>
      </c>
      <c r="J56" s="6">
        <v>9.4500000000000001E-2</v>
      </c>
      <c r="K56" s="6">
        <v>0.1115</v>
      </c>
      <c r="L56" t="s">
        <v>3536</v>
      </c>
    </row>
    <row r="57" spans="1:12" x14ac:dyDescent="0.25">
      <c r="A57" t="s">
        <v>519</v>
      </c>
      <c r="B57" t="s">
        <v>520</v>
      </c>
      <c r="C57" t="s">
        <v>3681</v>
      </c>
      <c r="D57" t="s">
        <v>3610</v>
      </c>
      <c r="E57" t="s">
        <v>3841</v>
      </c>
      <c r="F57" t="s">
        <v>3842</v>
      </c>
      <c r="G57" t="s">
        <v>3674</v>
      </c>
      <c r="H57" t="s">
        <v>3534</v>
      </c>
      <c r="I57">
        <v>1086</v>
      </c>
      <c r="J57" s="6">
        <v>0.1145</v>
      </c>
      <c r="K57" s="6">
        <v>9.1499999999999998E-2</v>
      </c>
      <c r="L57" t="s">
        <v>3536</v>
      </c>
    </row>
    <row r="58" spans="1:12" x14ac:dyDescent="0.25">
      <c r="A58" t="s">
        <v>522</v>
      </c>
      <c r="B58" t="s">
        <v>523</v>
      </c>
      <c r="C58" t="s">
        <v>3556</v>
      </c>
      <c r="D58" t="s">
        <v>3532</v>
      </c>
      <c r="E58" t="s">
        <v>3841</v>
      </c>
      <c r="F58" t="s">
        <v>3842</v>
      </c>
      <c r="G58" t="s">
        <v>3533</v>
      </c>
      <c r="H58" t="s">
        <v>3534</v>
      </c>
      <c r="I58">
        <v>733</v>
      </c>
      <c r="J58" s="6">
        <v>0.1145</v>
      </c>
      <c r="K58" s="6">
        <v>9.1499999999999998E-2</v>
      </c>
      <c r="L58" t="s">
        <v>3536</v>
      </c>
    </row>
    <row r="59" spans="1:12" x14ac:dyDescent="0.25">
      <c r="A59" t="s">
        <v>525</v>
      </c>
      <c r="B59" t="s">
        <v>526</v>
      </c>
      <c r="C59" t="s">
        <v>3645</v>
      </c>
      <c r="D59" t="s">
        <v>3643</v>
      </c>
      <c r="E59" t="s">
        <v>3841</v>
      </c>
      <c r="F59" t="s">
        <v>3842</v>
      </c>
      <c r="G59" t="s">
        <v>3644</v>
      </c>
      <c r="H59" t="s">
        <v>3534</v>
      </c>
      <c r="I59">
        <v>490.61</v>
      </c>
      <c r="J59" s="6">
        <v>9.4500000000000001E-2</v>
      </c>
      <c r="K59" s="6">
        <v>0.1115</v>
      </c>
      <c r="L59" t="s">
        <v>3536</v>
      </c>
    </row>
    <row r="60" spans="1:12" x14ac:dyDescent="0.25">
      <c r="A60" t="s">
        <v>528</v>
      </c>
      <c r="B60" t="s">
        <v>529</v>
      </c>
      <c r="C60" t="s">
        <v>3675</v>
      </c>
      <c r="D60" t="s">
        <v>3610</v>
      </c>
      <c r="E60" t="s">
        <v>3841</v>
      </c>
      <c r="F60" t="s">
        <v>3843</v>
      </c>
      <c r="G60" t="s">
        <v>3674</v>
      </c>
      <c r="H60" t="s">
        <v>3534</v>
      </c>
      <c r="I60">
        <v>1734.66</v>
      </c>
      <c r="J60" s="6">
        <v>0.1145</v>
      </c>
      <c r="K60" s="6">
        <v>9.1499999999999998E-2</v>
      </c>
      <c r="L60" t="s">
        <v>3536</v>
      </c>
    </row>
    <row r="61" spans="1:12" x14ac:dyDescent="0.25">
      <c r="A61" t="s">
        <v>275</v>
      </c>
      <c r="B61" t="s">
        <v>276</v>
      </c>
      <c r="C61" t="s">
        <v>3607</v>
      </c>
      <c r="D61" t="s">
        <v>3532</v>
      </c>
      <c r="E61" t="s">
        <v>3841</v>
      </c>
      <c r="F61" t="s">
        <v>3842</v>
      </c>
      <c r="G61" t="s">
        <v>3533</v>
      </c>
      <c r="H61" t="s">
        <v>3534</v>
      </c>
      <c r="I61">
        <v>1212</v>
      </c>
      <c r="J61" s="6">
        <v>0.1145</v>
      </c>
      <c r="K61" s="6">
        <v>9.1499999999999998E-2</v>
      </c>
      <c r="L61" t="s">
        <v>3541</v>
      </c>
    </row>
    <row r="62" spans="1:12" x14ac:dyDescent="0.25">
      <c r="A62" t="s">
        <v>532</v>
      </c>
      <c r="B62" t="s">
        <v>533</v>
      </c>
      <c r="C62" t="s">
        <v>3678</v>
      </c>
      <c r="D62" t="s">
        <v>3610</v>
      </c>
      <c r="E62" t="s">
        <v>3841</v>
      </c>
      <c r="F62" t="s">
        <v>3842</v>
      </c>
      <c r="G62" t="s">
        <v>3674</v>
      </c>
      <c r="H62" t="s">
        <v>3534</v>
      </c>
      <c r="I62">
        <v>838</v>
      </c>
      <c r="J62" s="6">
        <v>0.1145</v>
      </c>
      <c r="K62" s="6">
        <v>9.1499999999999998E-2</v>
      </c>
      <c r="L62" t="s">
        <v>3536</v>
      </c>
    </row>
    <row r="63" spans="1:12" x14ac:dyDescent="0.25">
      <c r="A63" t="s">
        <v>535</v>
      </c>
      <c r="B63" t="s">
        <v>536</v>
      </c>
      <c r="C63" t="s">
        <v>3646</v>
      </c>
      <c r="D63" t="s">
        <v>3643</v>
      </c>
      <c r="E63" t="s">
        <v>3841</v>
      </c>
      <c r="F63" t="s">
        <v>3842</v>
      </c>
      <c r="G63" t="s">
        <v>3644</v>
      </c>
      <c r="H63" t="s">
        <v>3534</v>
      </c>
      <c r="I63">
        <v>561</v>
      </c>
      <c r="J63" s="6">
        <v>9.4500000000000001E-2</v>
      </c>
      <c r="K63" s="6">
        <v>0.1115</v>
      </c>
      <c r="L63" t="s">
        <v>3536</v>
      </c>
    </row>
    <row r="64" spans="1:12" x14ac:dyDescent="0.25">
      <c r="A64" t="s">
        <v>540</v>
      </c>
      <c r="B64" t="s">
        <v>541</v>
      </c>
      <c r="C64" t="s">
        <v>3675</v>
      </c>
      <c r="D64" t="s">
        <v>3610</v>
      </c>
      <c r="E64" t="s">
        <v>3841</v>
      </c>
      <c r="F64" t="s">
        <v>3843</v>
      </c>
      <c r="G64" t="s">
        <v>3674</v>
      </c>
      <c r="H64" t="s">
        <v>3534</v>
      </c>
      <c r="I64">
        <v>1734.66</v>
      </c>
      <c r="J64" s="6">
        <v>0.1145</v>
      </c>
      <c r="K64" s="6">
        <v>9.1499999999999998E-2</v>
      </c>
      <c r="L64" t="s">
        <v>3536</v>
      </c>
    </row>
    <row r="65" spans="1:12" x14ac:dyDescent="0.25">
      <c r="A65" t="s">
        <v>543</v>
      </c>
      <c r="B65" t="s">
        <v>544</v>
      </c>
      <c r="C65" t="s">
        <v>3619</v>
      </c>
      <c r="D65" t="s">
        <v>3610</v>
      </c>
      <c r="E65" t="s">
        <v>3841</v>
      </c>
      <c r="F65" t="s">
        <v>3842</v>
      </c>
      <c r="G65" t="s">
        <v>3533</v>
      </c>
      <c r="H65" t="s">
        <v>3534</v>
      </c>
      <c r="I65">
        <v>2000</v>
      </c>
      <c r="J65" s="6">
        <v>0.1145</v>
      </c>
      <c r="K65" s="6">
        <v>9.1499999999999998E-2</v>
      </c>
      <c r="L65" t="s">
        <v>3536</v>
      </c>
    </row>
    <row r="66" spans="1:12" x14ac:dyDescent="0.25">
      <c r="A66" t="s">
        <v>546</v>
      </c>
      <c r="B66" t="s">
        <v>547</v>
      </c>
      <c r="C66" t="s">
        <v>3621</v>
      </c>
      <c r="D66" t="s">
        <v>3610</v>
      </c>
      <c r="E66" t="s">
        <v>3841</v>
      </c>
      <c r="F66" t="s">
        <v>3842</v>
      </c>
      <c r="G66" t="s">
        <v>3533</v>
      </c>
      <c r="H66" t="s">
        <v>3534</v>
      </c>
      <c r="I66">
        <v>1350</v>
      </c>
      <c r="J66" s="6">
        <v>0.1145</v>
      </c>
      <c r="K66" s="6">
        <v>9.1499999999999998E-2</v>
      </c>
      <c r="L66" t="s">
        <v>3536</v>
      </c>
    </row>
    <row r="67" spans="1:12" x14ac:dyDescent="0.25">
      <c r="A67" t="s">
        <v>89</v>
      </c>
      <c r="B67" t="s">
        <v>90</v>
      </c>
      <c r="C67" t="s">
        <v>3589</v>
      </c>
      <c r="D67" t="s">
        <v>3532</v>
      </c>
      <c r="E67" t="s">
        <v>3841</v>
      </c>
      <c r="F67" t="s">
        <v>3842</v>
      </c>
      <c r="G67" t="s">
        <v>3533</v>
      </c>
      <c r="H67" t="s">
        <v>3534</v>
      </c>
      <c r="I67">
        <v>1212</v>
      </c>
      <c r="J67" s="6">
        <v>0.1145</v>
      </c>
      <c r="K67" s="6">
        <v>9.1499999999999998E-2</v>
      </c>
      <c r="L67" t="s">
        <v>3536</v>
      </c>
    </row>
    <row r="68" spans="1:12" x14ac:dyDescent="0.25">
      <c r="A68" t="s">
        <v>550</v>
      </c>
      <c r="B68" t="s">
        <v>551</v>
      </c>
      <c r="C68" t="s">
        <v>3675</v>
      </c>
      <c r="D68" t="s">
        <v>3610</v>
      </c>
      <c r="E68" t="s">
        <v>3841</v>
      </c>
      <c r="F68" t="s">
        <v>3843</v>
      </c>
      <c r="G68" t="s">
        <v>3674</v>
      </c>
      <c r="H68" t="s">
        <v>3534</v>
      </c>
      <c r="I68">
        <v>1734.66</v>
      </c>
      <c r="J68" s="6">
        <v>0.1145</v>
      </c>
      <c r="K68" s="6">
        <v>9.1499999999999998E-2</v>
      </c>
      <c r="L68" t="s">
        <v>3536</v>
      </c>
    </row>
    <row r="69" spans="1:12" x14ac:dyDescent="0.25">
      <c r="A69" t="s">
        <v>3775</v>
      </c>
      <c r="B69" t="s">
        <v>3776</v>
      </c>
      <c r="C69" t="s">
        <v>3677</v>
      </c>
      <c r="D69" t="s">
        <v>3610</v>
      </c>
      <c r="E69" t="s">
        <v>3841</v>
      </c>
      <c r="F69" t="s">
        <v>3842</v>
      </c>
      <c r="G69" t="s">
        <v>3674</v>
      </c>
      <c r="H69" t="s">
        <v>3534</v>
      </c>
      <c r="I69">
        <v>1086</v>
      </c>
      <c r="J69" s="6">
        <v>0.1145</v>
      </c>
      <c r="K69" s="6">
        <v>9.1499999999999998E-2</v>
      </c>
      <c r="L69" t="s">
        <v>3536</v>
      </c>
    </row>
    <row r="70" spans="1:12" x14ac:dyDescent="0.25">
      <c r="A70" t="s">
        <v>553</v>
      </c>
      <c r="B70" t="s">
        <v>554</v>
      </c>
      <c r="C70" t="s">
        <v>3654</v>
      </c>
      <c r="D70" t="s">
        <v>3643</v>
      </c>
      <c r="E70" t="s">
        <v>3841</v>
      </c>
      <c r="F70" t="s">
        <v>3842</v>
      </c>
      <c r="G70" t="s">
        <v>3644</v>
      </c>
      <c r="H70" t="s">
        <v>3534</v>
      </c>
      <c r="I70">
        <v>935</v>
      </c>
      <c r="J70" s="6">
        <v>9.4500000000000001E-2</v>
      </c>
      <c r="K70" s="6">
        <v>0.1115</v>
      </c>
      <c r="L70" t="s">
        <v>3536</v>
      </c>
    </row>
    <row r="71" spans="1:12" x14ac:dyDescent="0.25">
      <c r="A71" t="s">
        <v>109</v>
      </c>
      <c r="B71" t="s">
        <v>110</v>
      </c>
      <c r="C71" t="s">
        <v>3566</v>
      </c>
      <c r="D71" t="s">
        <v>3532</v>
      </c>
      <c r="E71" t="s">
        <v>3841</v>
      </c>
      <c r="F71" t="s">
        <v>3842</v>
      </c>
      <c r="G71" t="s">
        <v>3533</v>
      </c>
      <c r="H71" t="s">
        <v>3534</v>
      </c>
      <c r="I71">
        <v>1212</v>
      </c>
      <c r="J71" s="6">
        <v>0.1145</v>
      </c>
      <c r="K71" s="6">
        <v>9.1499999999999998E-2</v>
      </c>
      <c r="L71" t="s">
        <v>3541</v>
      </c>
    </row>
    <row r="72" spans="1:12" x14ac:dyDescent="0.25">
      <c r="A72" t="s">
        <v>558</v>
      </c>
      <c r="B72" t="s">
        <v>559</v>
      </c>
      <c r="C72" t="s">
        <v>3687</v>
      </c>
      <c r="D72" t="s">
        <v>3610</v>
      </c>
      <c r="E72" t="s">
        <v>3841</v>
      </c>
      <c r="F72" t="s">
        <v>3842</v>
      </c>
      <c r="G72" t="s">
        <v>3674</v>
      </c>
      <c r="H72" t="s">
        <v>3534</v>
      </c>
      <c r="I72">
        <v>2604.81</v>
      </c>
      <c r="J72" s="6">
        <v>0.1145</v>
      </c>
      <c r="K72" s="6">
        <v>9.1499999999999998E-2</v>
      </c>
      <c r="L72" t="s">
        <v>3536</v>
      </c>
    </row>
    <row r="73" spans="1:12" x14ac:dyDescent="0.25">
      <c r="A73" t="s">
        <v>561</v>
      </c>
      <c r="B73" t="s">
        <v>562</v>
      </c>
      <c r="C73" t="s">
        <v>3645</v>
      </c>
      <c r="D73" t="s">
        <v>3643</v>
      </c>
      <c r="E73" t="s">
        <v>3841</v>
      </c>
      <c r="F73" t="s">
        <v>3842</v>
      </c>
      <c r="G73" t="s">
        <v>3644</v>
      </c>
      <c r="H73" t="s">
        <v>3534</v>
      </c>
      <c r="I73">
        <v>640</v>
      </c>
      <c r="J73" s="6">
        <v>9.4500000000000001E-2</v>
      </c>
      <c r="K73" s="6">
        <v>0.1115</v>
      </c>
      <c r="L73" t="s">
        <v>3536</v>
      </c>
    </row>
    <row r="74" spans="1:12" x14ac:dyDescent="0.25">
      <c r="A74" t="s">
        <v>564</v>
      </c>
      <c r="B74" t="s">
        <v>565</v>
      </c>
      <c r="C74" t="s">
        <v>3675</v>
      </c>
      <c r="D74" t="s">
        <v>3610</v>
      </c>
      <c r="E74" t="s">
        <v>3841</v>
      </c>
      <c r="F74" t="s">
        <v>3843</v>
      </c>
      <c r="G74" t="s">
        <v>3674</v>
      </c>
      <c r="H74" t="s">
        <v>3534</v>
      </c>
      <c r="I74">
        <v>1734.66</v>
      </c>
      <c r="J74" s="6">
        <v>0.1145</v>
      </c>
      <c r="K74" s="6">
        <v>9.1499999999999998E-2</v>
      </c>
      <c r="L74" t="s">
        <v>3536</v>
      </c>
    </row>
    <row r="75" spans="1:12" x14ac:dyDescent="0.25">
      <c r="A75" t="s">
        <v>570</v>
      </c>
      <c r="B75" t="s">
        <v>571</v>
      </c>
      <c r="C75" t="s">
        <v>3557</v>
      </c>
      <c r="D75" t="s">
        <v>3532</v>
      </c>
      <c r="E75" t="s">
        <v>3841</v>
      </c>
      <c r="F75" t="s">
        <v>3842</v>
      </c>
      <c r="G75" t="s">
        <v>3533</v>
      </c>
      <c r="H75" t="s">
        <v>3534</v>
      </c>
      <c r="I75">
        <v>901</v>
      </c>
      <c r="J75" s="6">
        <v>0.1145</v>
      </c>
      <c r="K75" s="6">
        <v>9.1499999999999998E-2</v>
      </c>
      <c r="L75" t="s">
        <v>3536</v>
      </c>
    </row>
    <row r="76" spans="1:12" x14ac:dyDescent="0.25">
      <c r="A76" t="s">
        <v>574</v>
      </c>
      <c r="B76" t="s">
        <v>575</v>
      </c>
      <c r="C76" t="s">
        <v>3556</v>
      </c>
      <c r="D76" t="s">
        <v>3532</v>
      </c>
      <c r="E76" t="s">
        <v>3841</v>
      </c>
      <c r="F76" t="s">
        <v>3842</v>
      </c>
      <c r="G76" t="s">
        <v>3533</v>
      </c>
      <c r="H76" t="s">
        <v>3534</v>
      </c>
      <c r="I76">
        <v>733</v>
      </c>
      <c r="J76" s="6">
        <v>0.1145</v>
      </c>
      <c r="K76" s="6">
        <v>9.1499999999999998E-2</v>
      </c>
      <c r="L76" t="s">
        <v>3536</v>
      </c>
    </row>
    <row r="77" spans="1:12" x14ac:dyDescent="0.25">
      <c r="A77" t="s">
        <v>577</v>
      </c>
      <c r="B77" t="s">
        <v>578</v>
      </c>
      <c r="C77" t="s">
        <v>3675</v>
      </c>
      <c r="D77" t="s">
        <v>3610</v>
      </c>
      <c r="E77" t="s">
        <v>3841</v>
      </c>
      <c r="F77" t="s">
        <v>3842</v>
      </c>
      <c r="G77" t="s">
        <v>3674</v>
      </c>
      <c r="H77" t="s">
        <v>3534</v>
      </c>
      <c r="I77">
        <v>1734.66</v>
      </c>
      <c r="J77" s="6">
        <v>0.1145</v>
      </c>
      <c r="K77" s="6">
        <v>9.1499999999999998E-2</v>
      </c>
      <c r="L77" t="s">
        <v>3536</v>
      </c>
    </row>
    <row r="78" spans="1:12" x14ac:dyDescent="0.25">
      <c r="A78" t="s">
        <v>580</v>
      </c>
      <c r="B78" t="s">
        <v>581</v>
      </c>
      <c r="C78" t="s">
        <v>3612</v>
      </c>
      <c r="D78" t="s">
        <v>3610</v>
      </c>
      <c r="E78" t="s">
        <v>3841</v>
      </c>
      <c r="F78" t="s">
        <v>3842</v>
      </c>
      <c r="G78" t="s">
        <v>3533</v>
      </c>
      <c r="H78" t="s">
        <v>3534</v>
      </c>
      <c r="I78">
        <v>3326.67</v>
      </c>
      <c r="J78" s="6">
        <v>0.1145</v>
      </c>
      <c r="K78" s="6">
        <v>9.1499999999999998E-2</v>
      </c>
      <c r="L78" t="s">
        <v>3536</v>
      </c>
    </row>
    <row r="79" spans="1:12" x14ac:dyDescent="0.25">
      <c r="A79" t="s">
        <v>583</v>
      </c>
      <c r="B79" t="s">
        <v>584</v>
      </c>
      <c r="C79" t="s">
        <v>3685</v>
      </c>
      <c r="D79" t="s">
        <v>3610</v>
      </c>
      <c r="E79" t="s">
        <v>3841</v>
      </c>
      <c r="F79" t="s">
        <v>3843</v>
      </c>
      <c r="G79" t="s">
        <v>3674</v>
      </c>
      <c r="H79" t="s">
        <v>3534</v>
      </c>
      <c r="I79">
        <v>520.4</v>
      </c>
      <c r="J79" s="6">
        <v>0.1145</v>
      </c>
      <c r="K79" s="6">
        <v>9.1499999999999998E-2</v>
      </c>
      <c r="L79" t="s">
        <v>3536</v>
      </c>
    </row>
    <row r="80" spans="1:12" x14ac:dyDescent="0.25">
      <c r="A80" t="s">
        <v>586</v>
      </c>
      <c r="B80" t="s">
        <v>587</v>
      </c>
      <c r="C80" t="s">
        <v>3684</v>
      </c>
      <c r="D80" t="s">
        <v>3610</v>
      </c>
      <c r="E80" t="s">
        <v>3841</v>
      </c>
      <c r="F80" t="s">
        <v>3843</v>
      </c>
      <c r="G80" t="s">
        <v>3674</v>
      </c>
      <c r="H80" t="s">
        <v>3534</v>
      </c>
      <c r="I80">
        <v>867.33</v>
      </c>
      <c r="J80" s="6">
        <v>0.1145</v>
      </c>
      <c r="K80" s="6">
        <v>9.1499999999999998E-2</v>
      </c>
      <c r="L80" t="s">
        <v>3536</v>
      </c>
    </row>
    <row r="81" spans="1:12" x14ac:dyDescent="0.25">
      <c r="A81" t="s">
        <v>639</v>
      </c>
      <c r="B81" t="s">
        <v>640</v>
      </c>
      <c r="C81" t="s">
        <v>3611</v>
      </c>
      <c r="D81" t="s">
        <v>3610</v>
      </c>
      <c r="E81" t="s">
        <v>3841</v>
      </c>
      <c r="F81" t="s">
        <v>3842</v>
      </c>
      <c r="G81" t="s">
        <v>3533</v>
      </c>
      <c r="H81" t="s">
        <v>3534</v>
      </c>
      <c r="I81">
        <v>1498.5</v>
      </c>
      <c r="J81" s="6">
        <v>0.1145</v>
      </c>
      <c r="K81" s="6">
        <v>9.1499999999999998E-2</v>
      </c>
      <c r="L81" t="s">
        <v>3536</v>
      </c>
    </row>
    <row r="82" spans="1:12" x14ac:dyDescent="0.25">
      <c r="A82" t="s">
        <v>589</v>
      </c>
      <c r="B82" t="s">
        <v>590</v>
      </c>
      <c r="C82" t="s">
        <v>3675</v>
      </c>
      <c r="D82" t="s">
        <v>3610</v>
      </c>
      <c r="E82" t="s">
        <v>3841</v>
      </c>
      <c r="F82" t="s">
        <v>3843</v>
      </c>
      <c r="G82" t="s">
        <v>3674</v>
      </c>
      <c r="H82" t="s">
        <v>3534</v>
      </c>
      <c r="I82">
        <v>1734.66</v>
      </c>
      <c r="J82" s="6">
        <v>0.1145</v>
      </c>
      <c r="K82" s="6">
        <v>9.1499999999999998E-2</v>
      </c>
      <c r="L82" t="s">
        <v>3536</v>
      </c>
    </row>
    <row r="83" spans="1:12" x14ac:dyDescent="0.25">
      <c r="A83" t="s">
        <v>592</v>
      </c>
      <c r="B83" t="s">
        <v>593</v>
      </c>
      <c r="C83" t="s">
        <v>3624</v>
      </c>
      <c r="D83" t="s">
        <v>3610</v>
      </c>
      <c r="E83" t="s">
        <v>3841</v>
      </c>
      <c r="F83" t="s">
        <v>3842</v>
      </c>
      <c r="G83" t="s">
        <v>3533</v>
      </c>
      <c r="H83" t="s">
        <v>3534</v>
      </c>
      <c r="I83">
        <v>3070.85</v>
      </c>
      <c r="J83" s="6">
        <v>0.1145</v>
      </c>
      <c r="K83" s="6">
        <v>9.1499999999999998E-2</v>
      </c>
      <c r="L83" t="s">
        <v>3536</v>
      </c>
    </row>
    <row r="84" spans="1:12" x14ac:dyDescent="0.25">
      <c r="A84" t="s">
        <v>251</v>
      </c>
      <c r="B84" t="s">
        <v>252</v>
      </c>
      <c r="C84" t="s">
        <v>3662</v>
      </c>
      <c r="D84" t="s">
        <v>3610</v>
      </c>
      <c r="E84" t="s">
        <v>3841</v>
      </c>
      <c r="F84" t="s">
        <v>3842</v>
      </c>
      <c r="G84" t="s">
        <v>3626</v>
      </c>
      <c r="H84" t="s">
        <v>3534</v>
      </c>
      <c r="I84">
        <v>4829.5600000000004</v>
      </c>
      <c r="J84" s="6">
        <v>0.1145</v>
      </c>
      <c r="K84" s="6">
        <v>9.1499999999999998E-2</v>
      </c>
      <c r="L84" t="s">
        <v>3541</v>
      </c>
    </row>
    <row r="85" spans="1:12" x14ac:dyDescent="0.25">
      <c r="A85" t="s">
        <v>596</v>
      </c>
      <c r="B85" t="s">
        <v>597</v>
      </c>
      <c r="C85" t="s">
        <v>3624</v>
      </c>
      <c r="D85" t="s">
        <v>3610</v>
      </c>
      <c r="E85" t="s">
        <v>3841</v>
      </c>
      <c r="F85" t="s">
        <v>3842</v>
      </c>
      <c r="G85" t="s">
        <v>3533</v>
      </c>
      <c r="H85" t="s">
        <v>3534</v>
      </c>
      <c r="I85">
        <v>3326.67</v>
      </c>
      <c r="J85" s="6">
        <v>0.1145</v>
      </c>
      <c r="K85" s="6">
        <v>9.1499999999999998E-2</v>
      </c>
      <c r="L85" t="s">
        <v>3536</v>
      </c>
    </row>
    <row r="86" spans="1:12" x14ac:dyDescent="0.25">
      <c r="A86" t="s">
        <v>599</v>
      </c>
      <c r="B86" t="s">
        <v>600</v>
      </c>
      <c r="C86" t="s">
        <v>3622</v>
      </c>
      <c r="D86" t="s">
        <v>3610</v>
      </c>
      <c r="E86" t="s">
        <v>3841</v>
      </c>
      <c r="F86" t="s">
        <v>3842</v>
      </c>
      <c r="G86" t="s">
        <v>3533</v>
      </c>
      <c r="H86" t="s">
        <v>3534</v>
      </c>
      <c r="I86">
        <v>2300</v>
      </c>
      <c r="J86" s="6">
        <v>0.1145</v>
      </c>
      <c r="K86" s="6">
        <v>9.1499999999999998E-2</v>
      </c>
      <c r="L86" t="s">
        <v>3536</v>
      </c>
    </row>
    <row r="87" spans="1:12" x14ac:dyDescent="0.25">
      <c r="A87" t="s">
        <v>602</v>
      </c>
      <c r="B87" t="s">
        <v>603</v>
      </c>
      <c r="C87" t="s">
        <v>3675</v>
      </c>
      <c r="D87" t="s">
        <v>3610</v>
      </c>
      <c r="E87" t="s">
        <v>3841</v>
      </c>
      <c r="F87" t="s">
        <v>3843</v>
      </c>
      <c r="G87" t="s">
        <v>3674</v>
      </c>
      <c r="H87" t="s">
        <v>3534</v>
      </c>
      <c r="I87">
        <v>1734.66</v>
      </c>
      <c r="J87" s="6">
        <v>0.1145</v>
      </c>
      <c r="K87" s="6">
        <v>9.1499999999999998E-2</v>
      </c>
      <c r="L87" t="s">
        <v>3536</v>
      </c>
    </row>
    <row r="88" spans="1:12" x14ac:dyDescent="0.25">
      <c r="A88" t="s">
        <v>606</v>
      </c>
      <c r="B88" t="s">
        <v>607</v>
      </c>
      <c r="C88" t="s">
        <v>3677</v>
      </c>
      <c r="D88" t="s">
        <v>3610</v>
      </c>
      <c r="E88" t="s">
        <v>3841</v>
      </c>
      <c r="F88" t="s">
        <v>3843</v>
      </c>
      <c r="G88" t="s">
        <v>3674</v>
      </c>
      <c r="H88" t="s">
        <v>3534</v>
      </c>
      <c r="I88">
        <v>1212</v>
      </c>
      <c r="J88" s="6">
        <v>0.1145</v>
      </c>
      <c r="K88" s="6">
        <v>9.1499999999999998E-2</v>
      </c>
      <c r="L88" t="s">
        <v>3536</v>
      </c>
    </row>
    <row r="89" spans="1:12" x14ac:dyDescent="0.25">
      <c r="A89" t="s">
        <v>3755</v>
      </c>
      <c r="B89" t="s">
        <v>3756</v>
      </c>
      <c r="C89" t="s">
        <v>3675</v>
      </c>
      <c r="D89" t="s">
        <v>3610</v>
      </c>
      <c r="E89" t="s">
        <v>3841</v>
      </c>
      <c r="F89" t="s">
        <v>3843</v>
      </c>
      <c r="G89" t="s">
        <v>3674</v>
      </c>
      <c r="H89" t="s">
        <v>3534</v>
      </c>
      <c r="I89">
        <v>1734.66</v>
      </c>
      <c r="J89" s="6">
        <v>0.1145</v>
      </c>
      <c r="K89" s="6">
        <v>9.1499999999999998E-2</v>
      </c>
      <c r="L89" t="s">
        <v>3536</v>
      </c>
    </row>
    <row r="90" spans="1:12" x14ac:dyDescent="0.25">
      <c r="A90" t="s">
        <v>609</v>
      </c>
      <c r="B90" t="s">
        <v>610</v>
      </c>
      <c r="C90" t="s">
        <v>3612</v>
      </c>
      <c r="D90" t="s">
        <v>3610</v>
      </c>
      <c r="E90" t="s">
        <v>3841</v>
      </c>
      <c r="F90" t="s">
        <v>3842</v>
      </c>
      <c r="G90" t="s">
        <v>3533</v>
      </c>
      <c r="H90" t="s">
        <v>3534</v>
      </c>
      <c r="I90">
        <v>3106.52</v>
      </c>
      <c r="J90" s="6">
        <v>0.1145</v>
      </c>
      <c r="K90" s="6">
        <v>9.1499999999999998E-2</v>
      </c>
      <c r="L90" t="s">
        <v>3536</v>
      </c>
    </row>
    <row r="91" spans="1:12" x14ac:dyDescent="0.25">
      <c r="A91" t="s">
        <v>612</v>
      </c>
      <c r="B91" t="s">
        <v>613</v>
      </c>
      <c r="C91" t="s">
        <v>3677</v>
      </c>
      <c r="D91" t="s">
        <v>3610</v>
      </c>
      <c r="E91" t="s">
        <v>3841</v>
      </c>
      <c r="F91" t="s">
        <v>3842</v>
      </c>
      <c r="G91" t="s">
        <v>3674</v>
      </c>
      <c r="H91" t="s">
        <v>3534</v>
      </c>
      <c r="I91">
        <v>1086</v>
      </c>
      <c r="J91" s="6">
        <v>0.1145</v>
      </c>
      <c r="K91" s="6">
        <v>9.1499999999999998E-2</v>
      </c>
      <c r="L91" t="s">
        <v>3536</v>
      </c>
    </row>
    <row r="92" spans="1:12" x14ac:dyDescent="0.25">
      <c r="A92" t="s">
        <v>615</v>
      </c>
      <c r="B92" t="s">
        <v>616</v>
      </c>
      <c r="C92" t="s">
        <v>3645</v>
      </c>
      <c r="D92" t="s">
        <v>3643</v>
      </c>
      <c r="E92" t="s">
        <v>3841</v>
      </c>
      <c r="F92" t="s">
        <v>3842</v>
      </c>
      <c r="G92" t="s">
        <v>3644</v>
      </c>
      <c r="H92" t="s">
        <v>3534</v>
      </c>
      <c r="I92">
        <v>490.61</v>
      </c>
      <c r="J92" s="6">
        <v>9.4500000000000001E-2</v>
      </c>
      <c r="K92" s="6">
        <v>0.1115</v>
      </c>
      <c r="L92" t="s">
        <v>3536</v>
      </c>
    </row>
    <row r="93" spans="1:12" x14ac:dyDescent="0.25">
      <c r="A93" t="s">
        <v>618</v>
      </c>
      <c r="B93" t="s">
        <v>619</v>
      </c>
      <c r="C93" t="s">
        <v>3645</v>
      </c>
      <c r="D93" t="s">
        <v>3643</v>
      </c>
      <c r="E93" t="s">
        <v>3841</v>
      </c>
      <c r="F93" t="s">
        <v>3842</v>
      </c>
      <c r="G93" t="s">
        <v>3644</v>
      </c>
      <c r="H93" t="s">
        <v>3534</v>
      </c>
      <c r="I93">
        <v>490.61</v>
      </c>
      <c r="J93" s="6">
        <v>9.4500000000000001E-2</v>
      </c>
      <c r="K93" s="6">
        <v>0.1115</v>
      </c>
      <c r="L93" t="s">
        <v>3536</v>
      </c>
    </row>
    <row r="94" spans="1:12" x14ac:dyDescent="0.25">
      <c r="A94" t="s">
        <v>621</v>
      </c>
      <c r="B94" t="s">
        <v>622</v>
      </c>
      <c r="C94" t="s">
        <v>3623</v>
      </c>
      <c r="D94" t="s">
        <v>3610</v>
      </c>
      <c r="E94" t="s">
        <v>3841</v>
      </c>
      <c r="F94" t="s">
        <v>3842</v>
      </c>
      <c r="G94" t="s">
        <v>3533</v>
      </c>
      <c r="H94" t="s">
        <v>3534</v>
      </c>
      <c r="I94">
        <v>3704.86</v>
      </c>
      <c r="J94" s="6">
        <v>0.1145</v>
      </c>
      <c r="K94" s="6">
        <v>9.1499999999999998E-2</v>
      </c>
      <c r="L94" t="s">
        <v>3536</v>
      </c>
    </row>
    <row r="95" spans="1:12" x14ac:dyDescent="0.25">
      <c r="A95" t="s">
        <v>624</v>
      </c>
      <c r="B95" t="s">
        <v>625</v>
      </c>
      <c r="C95" t="s">
        <v>3614</v>
      </c>
      <c r="D95" t="s">
        <v>3610</v>
      </c>
      <c r="E95" t="s">
        <v>3841</v>
      </c>
      <c r="F95" t="s">
        <v>3842</v>
      </c>
      <c r="G95" t="s">
        <v>3533</v>
      </c>
      <c r="H95" t="s">
        <v>3534</v>
      </c>
      <c r="I95">
        <v>2700</v>
      </c>
      <c r="J95" s="6">
        <v>0.1145</v>
      </c>
      <c r="K95" s="6">
        <v>9.1499999999999998E-2</v>
      </c>
      <c r="L95" t="s">
        <v>3536</v>
      </c>
    </row>
    <row r="96" spans="1:12" x14ac:dyDescent="0.25">
      <c r="A96" t="s">
        <v>627</v>
      </c>
      <c r="B96" t="s">
        <v>628</v>
      </c>
      <c r="C96" t="s">
        <v>3675</v>
      </c>
      <c r="D96" t="s">
        <v>3610</v>
      </c>
      <c r="E96" t="s">
        <v>3841</v>
      </c>
      <c r="F96" t="s">
        <v>3843</v>
      </c>
      <c r="G96" t="s">
        <v>3674</v>
      </c>
      <c r="H96" t="s">
        <v>3534</v>
      </c>
      <c r="I96">
        <v>1734.66</v>
      </c>
      <c r="J96" s="6">
        <v>0.1145</v>
      </c>
      <c r="K96" s="6">
        <v>9.1499999999999998E-2</v>
      </c>
      <c r="L96" t="s">
        <v>3536</v>
      </c>
    </row>
    <row r="97" spans="1:12" x14ac:dyDescent="0.25">
      <c r="A97" t="s">
        <v>630</v>
      </c>
      <c r="B97" t="s">
        <v>631</v>
      </c>
      <c r="C97" t="s">
        <v>3622</v>
      </c>
      <c r="D97" t="s">
        <v>3610</v>
      </c>
      <c r="E97" t="s">
        <v>3841</v>
      </c>
      <c r="F97" t="s">
        <v>3842</v>
      </c>
      <c r="G97" t="s">
        <v>3533</v>
      </c>
      <c r="H97" t="s">
        <v>3534</v>
      </c>
      <c r="I97">
        <v>2300</v>
      </c>
      <c r="J97" s="6">
        <v>0.1145</v>
      </c>
      <c r="K97" s="6">
        <v>9.1499999999999998E-2</v>
      </c>
      <c r="L97" t="s">
        <v>3536</v>
      </c>
    </row>
    <row r="98" spans="1:12" x14ac:dyDescent="0.25">
      <c r="A98" t="s">
        <v>3480</v>
      </c>
      <c r="B98" t="s">
        <v>3481</v>
      </c>
      <c r="C98" t="s">
        <v>3684</v>
      </c>
      <c r="D98" t="s">
        <v>3610</v>
      </c>
      <c r="E98" t="s">
        <v>3841</v>
      </c>
      <c r="F98" t="s">
        <v>3843</v>
      </c>
      <c r="G98" t="s">
        <v>3674</v>
      </c>
      <c r="H98" t="s">
        <v>3534</v>
      </c>
      <c r="I98">
        <v>867.33</v>
      </c>
      <c r="J98" s="6">
        <v>0.1145</v>
      </c>
      <c r="K98" s="6">
        <v>9.1499999999999998E-2</v>
      </c>
      <c r="L98" t="s">
        <v>3536</v>
      </c>
    </row>
    <row r="99" spans="1:12" x14ac:dyDescent="0.25">
      <c r="A99" t="s">
        <v>633</v>
      </c>
      <c r="B99" t="s">
        <v>634</v>
      </c>
      <c r="C99" t="s">
        <v>3653</v>
      </c>
      <c r="D99" t="s">
        <v>3643</v>
      </c>
      <c r="E99" t="s">
        <v>3841</v>
      </c>
      <c r="F99" t="s">
        <v>3842</v>
      </c>
      <c r="G99" t="s">
        <v>3644</v>
      </c>
      <c r="H99" t="s">
        <v>3534</v>
      </c>
      <c r="I99">
        <v>529.20000000000005</v>
      </c>
      <c r="J99" s="6">
        <v>9.4500000000000001E-2</v>
      </c>
      <c r="K99" s="6">
        <v>0.1115</v>
      </c>
      <c r="L99" t="s">
        <v>3536</v>
      </c>
    </row>
    <row r="100" spans="1:12" x14ac:dyDescent="0.25">
      <c r="A100" t="s">
        <v>636</v>
      </c>
      <c r="B100" t="s">
        <v>637</v>
      </c>
      <c r="C100" t="s">
        <v>3624</v>
      </c>
      <c r="D100" t="s">
        <v>3610</v>
      </c>
      <c r="E100" t="s">
        <v>3841</v>
      </c>
      <c r="F100" t="s">
        <v>3842</v>
      </c>
      <c r="G100" t="s">
        <v>3533</v>
      </c>
      <c r="H100" t="s">
        <v>3534</v>
      </c>
      <c r="I100">
        <v>3070.85</v>
      </c>
      <c r="J100" s="6">
        <v>0.1145</v>
      </c>
      <c r="K100" s="6">
        <v>9.1499999999999998E-2</v>
      </c>
      <c r="L100" t="s">
        <v>3536</v>
      </c>
    </row>
    <row r="101" spans="1:12" x14ac:dyDescent="0.25">
      <c r="A101" t="s">
        <v>642</v>
      </c>
      <c r="B101" t="s">
        <v>643</v>
      </c>
      <c r="C101" t="s">
        <v>3677</v>
      </c>
      <c r="D101" t="s">
        <v>3610</v>
      </c>
      <c r="E101" t="s">
        <v>3841</v>
      </c>
      <c r="F101" t="s">
        <v>3842</v>
      </c>
      <c r="G101" t="s">
        <v>3674</v>
      </c>
      <c r="H101" t="s">
        <v>3534</v>
      </c>
      <c r="I101">
        <v>1086</v>
      </c>
      <c r="J101" s="6">
        <v>0.1145</v>
      </c>
      <c r="K101" s="6">
        <v>9.1499999999999998E-2</v>
      </c>
      <c r="L101" t="s">
        <v>3536</v>
      </c>
    </row>
    <row r="102" spans="1:12" x14ac:dyDescent="0.25">
      <c r="A102" t="s">
        <v>645</v>
      </c>
      <c r="B102" t="s">
        <v>646</v>
      </c>
      <c r="C102" t="s">
        <v>3675</v>
      </c>
      <c r="D102" t="s">
        <v>3610</v>
      </c>
      <c r="E102" t="s">
        <v>3841</v>
      </c>
      <c r="F102" t="s">
        <v>3843</v>
      </c>
      <c r="G102" t="s">
        <v>3674</v>
      </c>
      <c r="H102" t="s">
        <v>3534</v>
      </c>
      <c r="I102">
        <v>1734.66</v>
      </c>
      <c r="J102" s="6">
        <v>0.1145</v>
      </c>
      <c r="K102" s="6">
        <v>9.1499999999999998E-2</v>
      </c>
      <c r="L102" t="s">
        <v>3536</v>
      </c>
    </row>
    <row r="103" spans="1:12" x14ac:dyDescent="0.25">
      <c r="A103" t="s">
        <v>648</v>
      </c>
      <c r="B103" t="s">
        <v>649</v>
      </c>
      <c r="C103" t="s">
        <v>3675</v>
      </c>
      <c r="D103" t="s">
        <v>3610</v>
      </c>
      <c r="E103" t="s">
        <v>3841</v>
      </c>
      <c r="F103" t="s">
        <v>3843</v>
      </c>
      <c r="G103" t="s">
        <v>3674</v>
      </c>
      <c r="H103" t="s">
        <v>3534</v>
      </c>
      <c r="I103">
        <v>1734.66</v>
      </c>
      <c r="J103" s="6">
        <v>0.1145</v>
      </c>
      <c r="K103" s="6">
        <v>9.1499999999999998E-2</v>
      </c>
      <c r="L103" t="s">
        <v>3536</v>
      </c>
    </row>
    <row r="104" spans="1:12" x14ac:dyDescent="0.25">
      <c r="A104" t="s">
        <v>651</v>
      </c>
      <c r="B104" t="s">
        <v>652</v>
      </c>
      <c r="C104" t="s">
        <v>3678</v>
      </c>
      <c r="D104" t="s">
        <v>3610</v>
      </c>
      <c r="E104" t="s">
        <v>3841</v>
      </c>
      <c r="F104" t="s">
        <v>3842</v>
      </c>
      <c r="G104" t="s">
        <v>3674</v>
      </c>
      <c r="H104" t="s">
        <v>3534</v>
      </c>
      <c r="I104">
        <v>838</v>
      </c>
      <c r="J104" s="6">
        <v>0.1145</v>
      </c>
      <c r="K104" s="6">
        <v>9.1499999999999998E-2</v>
      </c>
      <c r="L104" t="s">
        <v>3536</v>
      </c>
    </row>
    <row r="105" spans="1:12" x14ac:dyDescent="0.25">
      <c r="A105" t="s">
        <v>654</v>
      </c>
      <c r="B105" t="s">
        <v>655</v>
      </c>
      <c r="C105" t="s">
        <v>3675</v>
      </c>
      <c r="D105" t="s">
        <v>3610</v>
      </c>
      <c r="E105" t="s">
        <v>3841</v>
      </c>
      <c r="F105" t="s">
        <v>3843</v>
      </c>
      <c r="G105" t="s">
        <v>3674</v>
      </c>
      <c r="H105" t="s">
        <v>3534</v>
      </c>
      <c r="I105">
        <v>1734.66</v>
      </c>
      <c r="J105" s="6">
        <v>0.1145</v>
      </c>
      <c r="K105" s="6">
        <v>9.1499999999999998E-2</v>
      </c>
      <c r="L105" t="s">
        <v>3536</v>
      </c>
    </row>
    <row r="106" spans="1:12" x14ac:dyDescent="0.25">
      <c r="A106" t="s">
        <v>657</v>
      </c>
      <c r="B106" t="s">
        <v>658</v>
      </c>
      <c r="C106" t="s">
        <v>3675</v>
      </c>
      <c r="D106" t="s">
        <v>3610</v>
      </c>
      <c r="E106" t="s">
        <v>3841</v>
      </c>
      <c r="F106" t="s">
        <v>3843</v>
      </c>
      <c r="G106" t="s">
        <v>3674</v>
      </c>
      <c r="H106" t="s">
        <v>3534</v>
      </c>
      <c r="I106">
        <v>1734.66</v>
      </c>
      <c r="J106" s="6">
        <v>0.1145</v>
      </c>
      <c r="K106" s="6">
        <v>9.1499999999999998E-2</v>
      </c>
      <c r="L106" t="s">
        <v>3536</v>
      </c>
    </row>
    <row r="107" spans="1:12" x14ac:dyDescent="0.25">
      <c r="A107" t="s">
        <v>660</v>
      </c>
      <c r="B107" t="s">
        <v>661</v>
      </c>
      <c r="C107" t="s">
        <v>3675</v>
      </c>
      <c r="D107" t="s">
        <v>3610</v>
      </c>
      <c r="E107" t="s">
        <v>3841</v>
      </c>
      <c r="F107" t="s">
        <v>3842</v>
      </c>
      <c r="G107" t="s">
        <v>3674</v>
      </c>
      <c r="H107" t="s">
        <v>3534</v>
      </c>
      <c r="I107">
        <v>1734.66</v>
      </c>
      <c r="J107" s="6">
        <v>0.1145</v>
      </c>
      <c r="K107" s="6">
        <v>9.1499999999999998E-2</v>
      </c>
      <c r="L107" t="s">
        <v>3536</v>
      </c>
    </row>
    <row r="108" spans="1:12" x14ac:dyDescent="0.25">
      <c r="A108" t="s">
        <v>15</v>
      </c>
      <c r="B108" t="s">
        <v>16</v>
      </c>
      <c r="C108" t="s">
        <v>3589</v>
      </c>
      <c r="D108" t="s">
        <v>3532</v>
      </c>
      <c r="E108" t="s">
        <v>3841</v>
      </c>
      <c r="F108" t="s">
        <v>3842</v>
      </c>
      <c r="G108" t="s">
        <v>3533</v>
      </c>
      <c r="H108" t="s">
        <v>3534</v>
      </c>
      <c r="I108">
        <v>1212</v>
      </c>
      <c r="J108" s="6">
        <v>0.1145</v>
      </c>
      <c r="K108" s="6">
        <v>9.1499999999999998E-2</v>
      </c>
      <c r="L108" t="s">
        <v>3536</v>
      </c>
    </row>
    <row r="109" spans="1:12" x14ac:dyDescent="0.25">
      <c r="A109" t="s">
        <v>133</v>
      </c>
      <c r="B109" t="s">
        <v>134</v>
      </c>
      <c r="C109" t="s">
        <v>3542</v>
      </c>
      <c r="D109" t="s">
        <v>3532</v>
      </c>
      <c r="E109" t="s">
        <v>3841</v>
      </c>
      <c r="F109" t="s">
        <v>3842</v>
      </c>
      <c r="G109" t="s">
        <v>3533</v>
      </c>
      <c r="H109" t="s">
        <v>3534</v>
      </c>
      <c r="I109">
        <v>1212</v>
      </c>
      <c r="J109" s="6">
        <v>0.1145</v>
      </c>
      <c r="K109" s="6">
        <v>9.1499999999999998E-2</v>
      </c>
      <c r="L109" t="s">
        <v>3536</v>
      </c>
    </row>
    <row r="110" spans="1:12" x14ac:dyDescent="0.25">
      <c r="A110" t="s">
        <v>665</v>
      </c>
      <c r="B110" t="s">
        <v>666</v>
      </c>
      <c r="C110" t="s">
        <v>3678</v>
      </c>
      <c r="D110" t="s">
        <v>3610</v>
      </c>
      <c r="E110" t="s">
        <v>3841</v>
      </c>
      <c r="F110" t="s">
        <v>3843</v>
      </c>
      <c r="G110" t="s">
        <v>3674</v>
      </c>
      <c r="H110" t="s">
        <v>3534</v>
      </c>
      <c r="I110">
        <v>838</v>
      </c>
      <c r="J110" s="6">
        <v>0.1145</v>
      </c>
      <c r="K110" s="6">
        <v>9.1499999999999998E-2</v>
      </c>
      <c r="L110" t="s">
        <v>3536</v>
      </c>
    </row>
    <row r="111" spans="1:12" x14ac:dyDescent="0.25">
      <c r="A111" t="s">
        <v>668</v>
      </c>
      <c r="B111" t="s">
        <v>669</v>
      </c>
      <c r="C111" t="s">
        <v>3612</v>
      </c>
      <c r="D111" t="s">
        <v>3610</v>
      </c>
      <c r="E111" t="s">
        <v>3841</v>
      </c>
      <c r="F111" t="s">
        <v>3842</v>
      </c>
      <c r="G111" t="s">
        <v>3533</v>
      </c>
      <c r="H111" t="s">
        <v>3534</v>
      </c>
      <c r="I111">
        <v>3326.67</v>
      </c>
      <c r="J111" s="6">
        <v>0.1145</v>
      </c>
      <c r="K111" s="6">
        <v>9.1499999999999998E-2</v>
      </c>
      <c r="L111" t="s">
        <v>3536</v>
      </c>
    </row>
    <row r="112" spans="1:12" x14ac:dyDescent="0.25">
      <c r="A112" t="s">
        <v>671</v>
      </c>
      <c r="B112" t="s">
        <v>672</v>
      </c>
      <c r="C112" t="s">
        <v>3620</v>
      </c>
      <c r="D112" t="s">
        <v>3610</v>
      </c>
      <c r="E112" t="s">
        <v>3841</v>
      </c>
      <c r="F112" t="s">
        <v>3842</v>
      </c>
      <c r="G112" t="s">
        <v>3533</v>
      </c>
      <c r="H112" t="s">
        <v>3534</v>
      </c>
      <c r="I112">
        <v>1000</v>
      </c>
      <c r="J112" s="6">
        <v>0.1145</v>
      </c>
      <c r="K112" s="6">
        <v>9.1499999999999998E-2</v>
      </c>
      <c r="L112" t="s">
        <v>3536</v>
      </c>
    </row>
    <row r="113" spans="1:12" x14ac:dyDescent="0.25">
      <c r="A113" t="s">
        <v>674</v>
      </c>
      <c r="B113" t="s">
        <v>675</v>
      </c>
      <c r="C113" t="s">
        <v>3615</v>
      </c>
      <c r="D113" t="s">
        <v>3610</v>
      </c>
      <c r="E113" t="s">
        <v>3841</v>
      </c>
      <c r="F113" t="s">
        <v>3842</v>
      </c>
      <c r="G113" t="s">
        <v>3533</v>
      </c>
      <c r="H113" t="s">
        <v>3534</v>
      </c>
      <c r="I113">
        <v>3106.52</v>
      </c>
      <c r="J113" s="6">
        <v>0.1145</v>
      </c>
      <c r="K113" s="6">
        <v>9.1499999999999998E-2</v>
      </c>
      <c r="L113" t="s">
        <v>3536</v>
      </c>
    </row>
    <row r="114" spans="1:12" x14ac:dyDescent="0.25">
      <c r="A114" t="s">
        <v>677</v>
      </c>
      <c r="B114" t="s">
        <v>678</v>
      </c>
      <c r="C114" t="s">
        <v>3675</v>
      </c>
      <c r="D114" t="s">
        <v>3610</v>
      </c>
      <c r="E114" t="s">
        <v>3841</v>
      </c>
      <c r="F114" t="s">
        <v>3843</v>
      </c>
      <c r="G114" t="s">
        <v>3674</v>
      </c>
      <c r="H114" t="s">
        <v>3534</v>
      </c>
      <c r="I114">
        <v>1734.66</v>
      </c>
      <c r="J114" s="6">
        <v>0.1145</v>
      </c>
      <c r="K114" s="6">
        <v>9.1499999999999998E-2</v>
      </c>
      <c r="L114" t="s">
        <v>3536</v>
      </c>
    </row>
    <row r="115" spans="1:12" x14ac:dyDescent="0.25">
      <c r="A115" t="s">
        <v>680</v>
      </c>
      <c r="B115" t="s">
        <v>681</v>
      </c>
      <c r="C115" t="s">
        <v>3645</v>
      </c>
      <c r="D115" t="s">
        <v>3643</v>
      </c>
      <c r="E115" t="s">
        <v>3841</v>
      </c>
      <c r="F115" t="s">
        <v>3842</v>
      </c>
      <c r="G115" t="s">
        <v>3644</v>
      </c>
      <c r="H115" t="s">
        <v>3534</v>
      </c>
      <c r="I115">
        <v>490.61</v>
      </c>
      <c r="J115" s="6">
        <v>9.4500000000000001E-2</v>
      </c>
      <c r="K115" s="6">
        <v>0.1115</v>
      </c>
      <c r="L115" t="s">
        <v>3536</v>
      </c>
    </row>
    <row r="116" spans="1:12" x14ac:dyDescent="0.25">
      <c r="A116" t="s">
        <v>683</v>
      </c>
      <c r="B116" t="s">
        <v>684</v>
      </c>
      <c r="C116" t="s">
        <v>3676</v>
      </c>
      <c r="D116" t="s">
        <v>3610</v>
      </c>
      <c r="E116" t="s">
        <v>3841</v>
      </c>
      <c r="F116" t="s">
        <v>3842</v>
      </c>
      <c r="G116" t="s">
        <v>3674</v>
      </c>
      <c r="H116" t="s">
        <v>3534</v>
      </c>
      <c r="I116">
        <v>1086</v>
      </c>
      <c r="J116" s="6">
        <v>0.1145</v>
      </c>
      <c r="K116" s="6">
        <v>9.1499999999999998E-2</v>
      </c>
      <c r="L116" t="s">
        <v>3536</v>
      </c>
    </row>
    <row r="117" spans="1:12" x14ac:dyDescent="0.25">
      <c r="A117" t="s">
        <v>3821</v>
      </c>
      <c r="B117" t="s">
        <v>3822</v>
      </c>
      <c r="C117" t="s">
        <v>3675</v>
      </c>
      <c r="D117" t="s">
        <v>3610</v>
      </c>
      <c r="E117" t="s">
        <v>3841</v>
      </c>
      <c r="F117" t="s">
        <v>3843</v>
      </c>
      <c r="G117" t="s">
        <v>3674</v>
      </c>
      <c r="H117" t="s">
        <v>3534</v>
      </c>
      <c r="I117">
        <v>1734.66</v>
      </c>
      <c r="J117" s="6">
        <v>0.1145</v>
      </c>
      <c r="K117" s="6">
        <v>9.1499999999999998E-2</v>
      </c>
      <c r="L117" t="s">
        <v>3536</v>
      </c>
    </row>
    <row r="118" spans="1:12" x14ac:dyDescent="0.25">
      <c r="A118" t="s">
        <v>183</v>
      </c>
      <c r="B118" t="s">
        <v>184</v>
      </c>
      <c r="C118" t="s">
        <v>3569</v>
      </c>
      <c r="D118" t="s">
        <v>3532</v>
      </c>
      <c r="E118" t="s">
        <v>3841</v>
      </c>
      <c r="F118" t="s">
        <v>3842</v>
      </c>
      <c r="G118" t="s">
        <v>3533</v>
      </c>
      <c r="H118" t="s">
        <v>3534</v>
      </c>
      <c r="I118">
        <v>1212</v>
      </c>
      <c r="J118" s="6">
        <v>0.1145</v>
      </c>
      <c r="K118" s="6">
        <v>9.1499999999999998E-2</v>
      </c>
      <c r="L118" t="s">
        <v>3536</v>
      </c>
    </row>
    <row r="119" spans="1:12" x14ac:dyDescent="0.25">
      <c r="A119" t="s">
        <v>687</v>
      </c>
      <c r="B119" t="s">
        <v>688</v>
      </c>
      <c r="C119" t="s">
        <v>3556</v>
      </c>
      <c r="D119" t="s">
        <v>3532</v>
      </c>
      <c r="E119" t="s">
        <v>3841</v>
      </c>
      <c r="F119" t="s">
        <v>3842</v>
      </c>
      <c r="G119" t="s">
        <v>3533</v>
      </c>
      <c r="H119" t="s">
        <v>3534</v>
      </c>
      <c r="I119">
        <v>733</v>
      </c>
      <c r="J119" s="6">
        <v>0.1145</v>
      </c>
      <c r="K119" s="6">
        <v>9.1499999999999998E-2</v>
      </c>
      <c r="L119" t="s">
        <v>3536</v>
      </c>
    </row>
    <row r="120" spans="1:12" x14ac:dyDescent="0.25">
      <c r="A120" t="s">
        <v>690</v>
      </c>
      <c r="B120" t="s">
        <v>691</v>
      </c>
      <c r="C120" t="s">
        <v>3675</v>
      </c>
      <c r="D120" t="s">
        <v>3610</v>
      </c>
      <c r="E120" t="s">
        <v>3841</v>
      </c>
      <c r="F120" t="s">
        <v>3843</v>
      </c>
      <c r="G120" t="s">
        <v>3674</v>
      </c>
      <c r="H120" t="s">
        <v>3534</v>
      </c>
      <c r="I120">
        <v>1734.66</v>
      </c>
      <c r="J120" s="6">
        <v>0.1145</v>
      </c>
      <c r="K120" s="6">
        <v>9.1499999999999998E-2</v>
      </c>
      <c r="L120" t="s">
        <v>3536</v>
      </c>
    </row>
    <row r="121" spans="1:12" x14ac:dyDescent="0.25">
      <c r="A121" t="s">
        <v>693</v>
      </c>
      <c r="B121" t="s">
        <v>694</v>
      </c>
      <c r="C121" t="s">
        <v>3647</v>
      </c>
      <c r="D121" t="s">
        <v>3643</v>
      </c>
      <c r="E121" t="s">
        <v>3841</v>
      </c>
      <c r="F121" t="s">
        <v>3842</v>
      </c>
      <c r="G121" t="s">
        <v>3644</v>
      </c>
      <c r="H121" t="s">
        <v>3534</v>
      </c>
      <c r="I121">
        <v>561</v>
      </c>
      <c r="J121" s="6">
        <v>9.4500000000000001E-2</v>
      </c>
      <c r="K121" s="6">
        <v>0.1115</v>
      </c>
      <c r="L121" t="s">
        <v>3536</v>
      </c>
    </row>
    <row r="122" spans="1:12" x14ac:dyDescent="0.25">
      <c r="A122" t="s">
        <v>696</v>
      </c>
      <c r="B122" t="s">
        <v>697</v>
      </c>
      <c r="C122" t="s">
        <v>3612</v>
      </c>
      <c r="D122" t="s">
        <v>3610</v>
      </c>
      <c r="E122" t="s">
        <v>3841</v>
      </c>
      <c r="F122" t="s">
        <v>3842</v>
      </c>
      <c r="G122" t="s">
        <v>3533</v>
      </c>
      <c r="H122" t="s">
        <v>3534</v>
      </c>
      <c r="I122">
        <v>3326.67</v>
      </c>
      <c r="J122" s="6">
        <v>0.1145</v>
      </c>
      <c r="K122" s="6">
        <v>9.1499999999999998E-2</v>
      </c>
      <c r="L122" t="s">
        <v>3536</v>
      </c>
    </row>
    <row r="123" spans="1:12" x14ac:dyDescent="0.25">
      <c r="A123" t="s">
        <v>699</v>
      </c>
      <c r="B123" t="s">
        <v>700</v>
      </c>
      <c r="C123" t="s">
        <v>3684</v>
      </c>
      <c r="D123" t="s">
        <v>3610</v>
      </c>
      <c r="E123" t="s">
        <v>3841</v>
      </c>
      <c r="F123" t="s">
        <v>3843</v>
      </c>
      <c r="G123" t="s">
        <v>3674</v>
      </c>
      <c r="H123" t="s">
        <v>3534</v>
      </c>
      <c r="I123">
        <v>867.33</v>
      </c>
      <c r="J123" s="6">
        <v>0.1145</v>
      </c>
      <c r="K123" s="6">
        <v>9.1499999999999998E-2</v>
      </c>
      <c r="L123" t="s">
        <v>3536</v>
      </c>
    </row>
    <row r="124" spans="1:12" x14ac:dyDescent="0.25">
      <c r="A124" t="s">
        <v>702</v>
      </c>
      <c r="B124" t="s">
        <v>703</v>
      </c>
      <c r="C124" t="s">
        <v>3615</v>
      </c>
      <c r="D124" t="s">
        <v>3610</v>
      </c>
      <c r="E124" t="s">
        <v>3841</v>
      </c>
      <c r="F124" t="s">
        <v>3842</v>
      </c>
      <c r="G124" t="s">
        <v>3533</v>
      </c>
      <c r="H124" t="s">
        <v>3534</v>
      </c>
      <c r="I124">
        <v>2997</v>
      </c>
      <c r="J124" s="6">
        <v>0.1145</v>
      </c>
      <c r="K124" s="6">
        <v>9.1499999999999998E-2</v>
      </c>
      <c r="L124" t="s">
        <v>3536</v>
      </c>
    </row>
    <row r="125" spans="1:12" x14ac:dyDescent="0.25">
      <c r="A125" t="s">
        <v>707</v>
      </c>
      <c r="B125" t="s">
        <v>708</v>
      </c>
      <c r="C125" t="s">
        <v>3677</v>
      </c>
      <c r="D125" t="s">
        <v>3610</v>
      </c>
      <c r="E125" t="s">
        <v>3841</v>
      </c>
      <c r="F125" t="s">
        <v>3843</v>
      </c>
      <c r="G125" t="s">
        <v>3674</v>
      </c>
      <c r="H125" t="s">
        <v>3534</v>
      </c>
      <c r="I125">
        <v>1212</v>
      </c>
      <c r="J125" s="6">
        <v>0.1145</v>
      </c>
      <c r="K125" s="6">
        <v>9.1499999999999998E-2</v>
      </c>
      <c r="L125" t="s">
        <v>3536</v>
      </c>
    </row>
    <row r="126" spans="1:12" x14ac:dyDescent="0.25">
      <c r="A126" t="s">
        <v>710</v>
      </c>
      <c r="B126" t="s">
        <v>711</v>
      </c>
      <c r="C126" t="s">
        <v>3613</v>
      </c>
      <c r="D126" t="s">
        <v>3610</v>
      </c>
      <c r="E126" t="s">
        <v>3841</v>
      </c>
      <c r="F126" t="s">
        <v>3842</v>
      </c>
      <c r="G126" t="s">
        <v>3626</v>
      </c>
      <c r="H126" t="s">
        <v>3534</v>
      </c>
      <c r="I126">
        <v>2783</v>
      </c>
      <c r="J126" s="6">
        <v>0.1145</v>
      </c>
      <c r="K126" s="6">
        <v>9.1499999999999998E-2</v>
      </c>
      <c r="L126" t="s">
        <v>3541</v>
      </c>
    </row>
    <row r="127" spans="1:12" x14ac:dyDescent="0.25">
      <c r="A127" t="s">
        <v>713</v>
      </c>
      <c r="B127" t="s">
        <v>714</v>
      </c>
      <c r="C127" t="s">
        <v>3612</v>
      </c>
      <c r="D127" t="s">
        <v>3610</v>
      </c>
      <c r="E127" t="s">
        <v>3841</v>
      </c>
      <c r="F127" t="s">
        <v>3842</v>
      </c>
      <c r="G127" t="s">
        <v>3533</v>
      </c>
      <c r="H127" t="s">
        <v>3534</v>
      </c>
      <c r="I127">
        <v>3326.67</v>
      </c>
      <c r="J127" s="6">
        <v>0.1145</v>
      </c>
      <c r="K127" s="6">
        <v>9.1499999999999998E-2</v>
      </c>
      <c r="L127" t="s">
        <v>3536</v>
      </c>
    </row>
    <row r="128" spans="1:12" x14ac:dyDescent="0.25">
      <c r="A128" t="s">
        <v>3502</v>
      </c>
      <c r="B128" t="s">
        <v>3503</v>
      </c>
      <c r="C128" t="s">
        <v>3687</v>
      </c>
      <c r="D128" t="s">
        <v>3610</v>
      </c>
      <c r="E128" t="s">
        <v>3841</v>
      </c>
      <c r="F128" t="s">
        <v>3842</v>
      </c>
      <c r="G128" t="s">
        <v>3674</v>
      </c>
      <c r="H128" t="s">
        <v>3534</v>
      </c>
      <c r="I128">
        <v>2604.81</v>
      </c>
      <c r="J128" s="6">
        <v>0.1145</v>
      </c>
      <c r="K128" s="6">
        <v>9.1499999999999998E-2</v>
      </c>
      <c r="L128" t="s">
        <v>3536</v>
      </c>
    </row>
    <row r="129" spans="1:12" x14ac:dyDescent="0.25">
      <c r="A129" t="s">
        <v>3486</v>
      </c>
      <c r="B129" t="s">
        <v>3487</v>
      </c>
      <c r="C129" t="s">
        <v>3675</v>
      </c>
      <c r="D129" t="s">
        <v>3610</v>
      </c>
      <c r="E129" t="s">
        <v>3841</v>
      </c>
      <c r="F129" t="s">
        <v>3843</v>
      </c>
      <c r="G129" t="s">
        <v>3674</v>
      </c>
      <c r="H129" t="s">
        <v>3534</v>
      </c>
      <c r="I129">
        <v>1734.66</v>
      </c>
      <c r="J129" s="6">
        <v>0.1145</v>
      </c>
      <c r="K129" s="6">
        <v>9.1499999999999998E-2</v>
      </c>
      <c r="L129" t="s">
        <v>3536</v>
      </c>
    </row>
    <row r="130" spans="1:12" x14ac:dyDescent="0.25">
      <c r="A130" t="s">
        <v>717</v>
      </c>
      <c r="B130" t="s">
        <v>718</v>
      </c>
      <c r="C130" t="s">
        <v>3631</v>
      </c>
      <c r="D130" t="s">
        <v>3610</v>
      </c>
      <c r="E130" t="s">
        <v>3841</v>
      </c>
      <c r="F130" t="s">
        <v>3842</v>
      </c>
      <c r="G130" t="s">
        <v>3533</v>
      </c>
      <c r="H130" t="s">
        <v>3534</v>
      </c>
      <c r="I130">
        <v>679.73</v>
      </c>
      <c r="J130" s="6">
        <v>0.1145</v>
      </c>
      <c r="K130" s="6">
        <v>9.1499999999999998E-2</v>
      </c>
      <c r="L130" t="s">
        <v>3536</v>
      </c>
    </row>
    <row r="131" spans="1:12" x14ac:dyDescent="0.25">
      <c r="A131" t="s">
        <v>3799</v>
      </c>
      <c r="B131" t="s">
        <v>3800</v>
      </c>
      <c r="C131" t="s">
        <v>3675</v>
      </c>
      <c r="D131" t="s">
        <v>3610</v>
      </c>
      <c r="E131" t="s">
        <v>3841</v>
      </c>
      <c r="F131" t="s">
        <v>3843</v>
      </c>
      <c r="G131" t="s">
        <v>3674</v>
      </c>
      <c r="H131" t="s">
        <v>3534</v>
      </c>
      <c r="I131">
        <v>1734.66</v>
      </c>
      <c r="J131" s="6">
        <v>0.1145</v>
      </c>
      <c r="K131" s="6">
        <v>9.1499999999999998E-2</v>
      </c>
      <c r="L131" t="s">
        <v>3536</v>
      </c>
    </row>
    <row r="132" spans="1:12" x14ac:dyDescent="0.25">
      <c r="A132" t="s">
        <v>725</v>
      </c>
      <c r="B132" t="s">
        <v>726</v>
      </c>
      <c r="C132" t="s">
        <v>3675</v>
      </c>
      <c r="D132" t="s">
        <v>3610</v>
      </c>
      <c r="E132" t="s">
        <v>3841</v>
      </c>
      <c r="F132" t="s">
        <v>3842</v>
      </c>
      <c r="G132" t="s">
        <v>3674</v>
      </c>
      <c r="H132" t="s">
        <v>3534</v>
      </c>
      <c r="I132">
        <v>1734.66</v>
      </c>
      <c r="J132" s="6">
        <v>0.1145</v>
      </c>
      <c r="K132" s="6">
        <v>9.1499999999999998E-2</v>
      </c>
      <c r="L132" t="s">
        <v>3536</v>
      </c>
    </row>
    <row r="133" spans="1:12" x14ac:dyDescent="0.25">
      <c r="A133" t="s">
        <v>728</v>
      </c>
      <c r="B133" t="s">
        <v>729</v>
      </c>
      <c r="C133" t="s">
        <v>3681</v>
      </c>
      <c r="D133" t="s">
        <v>3610</v>
      </c>
      <c r="E133" t="s">
        <v>3841</v>
      </c>
      <c r="F133" t="s">
        <v>3842</v>
      </c>
      <c r="G133" t="s">
        <v>3674</v>
      </c>
      <c r="H133" t="s">
        <v>3534</v>
      </c>
      <c r="I133">
        <v>1086</v>
      </c>
      <c r="J133" s="6">
        <v>0.1145</v>
      </c>
      <c r="K133" s="6">
        <v>9.1499999999999998E-2</v>
      </c>
      <c r="L133" t="s">
        <v>3536</v>
      </c>
    </row>
    <row r="134" spans="1:12" x14ac:dyDescent="0.25">
      <c r="A134" t="s">
        <v>721</v>
      </c>
      <c r="B134" t="s">
        <v>722</v>
      </c>
      <c r="C134" t="s">
        <v>3619</v>
      </c>
      <c r="D134" t="s">
        <v>3610</v>
      </c>
      <c r="E134" t="s">
        <v>3841</v>
      </c>
      <c r="F134" t="s">
        <v>3842</v>
      </c>
      <c r="G134" t="s">
        <v>3533</v>
      </c>
      <c r="H134" t="s">
        <v>3534</v>
      </c>
      <c r="I134">
        <v>2000</v>
      </c>
      <c r="J134" s="6">
        <v>0.1145</v>
      </c>
      <c r="K134" s="6">
        <v>9.1499999999999998E-2</v>
      </c>
      <c r="L134" t="s">
        <v>3536</v>
      </c>
    </row>
    <row r="135" spans="1:12" x14ac:dyDescent="0.25">
      <c r="A135" t="s">
        <v>71</v>
      </c>
      <c r="B135" t="s">
        <v>72</v>
      </c>
      <c r="C135" t="s">
        <v>3605</v>
      </c>
      <c r="D135" t="s">
        <v>3532</v>
      </c>
      <c r="E135" t="s">
        <v>3841</v>
      </c>
      <c r="F135" t="s">
        <v>3842</v>
      </c>
      <c r="G135" t="s">
        <v>3533</v>
      </c>
      <c r="H135" t="s">
        <v>3534</v>
      </c>
      <c r="I135">
        <v>1212</v>
      </c>
      <c r="J135" s="6">
        <v>0.1145</v>
      </c>
      <c r="K135" s="6">
        <v>9.1499999999999998E-2</v>
      </c>
      <c r="L135" t="s">
        <v>3536</v>
      </c>
    </row>
    <row r="136" spans="1:12" x14ac:dyDescent="0.25">
      <c r="A136" t="s">
        <v>3745</v>
      </c>
      <c r="B136" t="s">
        <v>3746</v>
      </c>
      <c r="C136" t="s">
        <v>3678</v>
      </c>
      <c r="D136" t="s">
        <v>3610</v>
      </c>
      <c r="E136" t="s">
        <v>3841</v>
      </c>
      <c r="F136" t="s">
        <v>3843</v>
      </c>
      <c r="G136" t="s">
        <v>3674</v>
      </c>
      <c r="H136" t="s">
        <v>3534</v>
      </c>
      <c r="I136">
        <v>838</v>
      </c>
      <c r="J136" s="6">
        <v>0.1145</v>
      </c>
      <c r="K136" s="6">
        <v>9.1499999999999998E-2</v>
      </c>
      <c r="L136" t="s">
        <v>3536</v>
      </c>
    </row>
    <row r="137" spans="1:12" x14ac:dyDescent="0.25">
      <c r="A137" t="s">
        <v>732</v>
      </c>
      <c r="B137" t="s">
        <v>733</v>
      </c>
      <c r="C137" t="s">
        <v>3623</v>
      </c>
      <c r="D137" t="s">
        <v>3610</v>
      </c>
      <c r="E137" t="s">
        <v>3841</v>
      </c>
      <c r="F137" t="s">
        <v>3842</v>
      </c>
      <c r="G137" t="s">
        <v>3533</v>
      </c>
      <c r="H137" t="s">
        <v>3534</v>
      </c>
      <c r="I137">
        <v>3704.86</v>
      </c>
      <c r="J137" s="6">
        <v>0.1145</v>
      </c>
      <c r="K137" s="6">
        <v>9.1499999999999998E-2</v>
      </c>
      <c r="L137" t="s">
        <v>3536</v>
      </c>
    </row>
    <row r="138" spans="1:12" x14ac:dyDescent="0.25">
      <c r="A138" t="s">
        <v>735</v>
      </c>
      <c r="B138" t="s">
        <v>736</v>
      </c>
      <c r="C138" t="s">
        <v>3677</v>
      </c>
      <c r="D138" t="s">
        <v>3610</v>
      </c>
      <c r="E138" t="s">
        <v>3841</v>
      </c>
      <c r="F138" t="s">
        <v>3843</v>
      </c>
      <c r="G138" t="s">
        <v>3674</v>
      </c>
      <c r="H138" t="s">
        <v>3534</v>
      </c>
      <c r="I138">
        <v>1212</v>
      </c>
      <c r="J138" s="6">
        <v>0.1145</v>
      </c>
      <c r="K138" s="6">
        <v>9.1499999999999998E-2</v>
      </c>
      <c r="L138" t="s">
        <v>3536</v>
      </c>
    </row>
    <row r="139" spans="1:12" x14ac:dyDescent="0.25">
      <c r="A139" t="s">
        <v>738</v>
      </c>
      <c r="B139" t="s">
        <v>739</v>
      </c>
      <c r="C139" t="s">
        <v>3677</v>
      </c>
      <c r="D139" t="s">
        <v>3610</v>
      </c>
      <c r="E139" t="s">
        <v>3841</v>
      </c>
      <c r="F139" t="s">
        <v>3842</v>
      </c>
      <c r="G139" t="s">
        <v>3674</v>
      </c>
      <c r="H139" t="s">
        <v>3534</v>
      </c>
      <c r="I139">
        <v>1086</v>
      </c>
      <c r="J139" s="6">
        <v>0.1145</v>
      </c>
      <c r="K139" s="6">
        <v>9.1499999999999998E-2</v>
      </c>
      <c r="L139" t="s">
        <v>3536</v>
      </c>
    </row>
    <row r="140" spans="1:12" x14ac:dyDescent="0.25">
      <c r="A140" t="s">
        <v>741</v>
      </c>
      <c r="B140" t="s">
        <v>742</v>
      </c>
      <c r="C140" t="s">
        <v>3555</v>
      </c>
      <c r="D140" t="s">
        <v>3532</v>
      </c>
      <c r="E140" t="s">
        <v>3841</v>
      </c>
      <c r="F140" t="s">
        <v>3842</v>
      </c>
      <c r="G140" t="s">
        <v>3533</v>
      </c>
      <c r="H140" t="s">
        <v>3534</v>
      </c>
      <c r="I140">
        <v>1234</v>
      </c>
      <c r="J140" s="6">
        <v>0.1145</v>
      </c>
      <c r="K140" s="6">
        <v>9.1499999999999998E-2</v>
      </c>
      <c r="L140" t="s">
        <v>3536</v>
      </c>
    </row>
    <row r="141" spans="1:12" x14ac:dyDescent="0.25">
      <c r="A141" t="s">
        <v>744</v>
      </c>
      <c r="B141" t="s">
        <v>745</v>
      </c>
      <c r="C141" t="s">
        <v>3677</v>
      </c>
      <c r="D141" t="s">
        <v>3610</v>
      </c>
      <c r="E141" t="s">
        <v>3841</v>
      </c>
      <c r="F141" t="s">
        <v>3842</v>
      </c>
      <c r="G141" t="s">
        <v>3674</v>
      </c>
      <c r="H141" t="s">
        <v>3534</v>
      </c>
      <c r="I141">
        <v>1086</v>
      </c>
      <c r="J141" s="6">
        <v>0.1145</v>
      </c>
      <c r="K141" s="6">
        <v>9.1499999999999998E-2</v>
      </c>
      <c r="L141" t="s">
        <v>3536</v>
      </c>
    </row>
    <row r="142" spans="1:12" x14ac:dyDescent="0.25">
      <c r="A142" t="s">
        <v>747</v>
      </c>
      <c r="B142" t="s">
        <v>748</v>
      </c>
      <c r="C142" t="s">
        <v>3675</v>
      </c>
      <c r="D142" t="s">
        <v>3610</v>
      </c>
      <c r="E142" t="s">
        <v>3841</v>
      </c>
      <c r="F142" t="s">
        <v>3843</v>
      </c>
      <c r="G142" t="s">
        <v>3674</v>
      </c>
      <c r="H142" t="s">
        <v>3534</v>
      </c>
      <c r="I142">
        <v>1734.66</v>
      </c>
      <c r="J142" s="6">
        <v>0.1145</v>
      </c>
      <c r="K142" s="6">
        <v>9.1499999999999998E-2</v>
      </c>
      <c r="L142" t="s">
        <v>3536</v>
      </c>
    </row>
    <row r="143" spans="1:12" x14ac:dyDescent="0.25">
      <c r="A143" t="s">
        <v>750</v>
      </c>
      <c r="B143" t="s">
        <v>751</v>
      </c>
      <c r="C143" t="s">
        <v>3675</v>
      </c>
      <c r="D143" t="s">
        <v>3610</v>
      </c>
      <c r="E143" t="s">
        <v>3841</v>
      </c>
      <c r="F143" t="s">
        <v>3843</v>
      </c>
      <c r="G143" t="s">
        <v>3674</v>
      </c>
      <c r="H143" t="s">
        <v>3534</v>
      </c>
      <c r="I143">
        <v>1734.66</v>
      </c>
      <c r="J143" s="6">
        <v>0.1145</v>
      </c>
      <c r="K143" s="6">
        <v>9.1499999999999998E-2</v>
      </c>
      <c r="L143" t="s">
        <v>3536</v>
      </c>
    </row>
    <row r="144" spans="1:12" x14ac:dyDescent="0.25">
      <c r="A144" t="s">
        <v>753</v>
      </c>
      <c r="B144" t="s">
        <v>754</v>
      </c>
      <c r="C144" t="s">
        <v>3623</v>
      </c>
      <c r="D144" t="s">
        <v>3610</v>
      </c>
      <c r="E144" t="s">
        <v>3841</v>
      </c>
      <c r="F144" t="s">
        <v>3842</v>
      </c>
      <c r="G144" t="s">
        <v>3533</v>
      </c>
      <c r="H144" t="s">
        <v>3534</v>
      </c>
      <c r="I144">
        <v>3704.86</v>
      </c>
      <c r="J144" s="6">
        <v>0.1145</v>
      </c>
      <c r="K144" s="6">
        <v>9.1499999999999998E-2</v>
      </c>
      <c r="L144" t="s">
        <v>3536</v>
      </c>
    </row>
    <row r="145" spans="1:12" x14ac:dyDescent="0.25">
      <c r="A145" t="s">
        <v>3787</v>
      </c>
      <c r="B145" t="s">
        <v>3788</v>
      </c>
      <c r="C145" t="s">
        <v>3833</v>
      </c>
      <c r="D145" t="s">
        <v>3532</v>
      </c>
      <c r="E145" t="s">
        <v>3841</v>
      </c>
      <c r="F145" t="s">
        <v>3842</v>
      </c>
      <c r="G145" t="s">
        <v>3533</v>
      </c>
      <c r="H145" t="s">
        <v>3534</v>
      </c>
      <c r="I145">
        <v>1212</v>
      </c>
      <c r="J145" s="6">
        <v>0.1145</v>
      </c>
      <c r="K145" s="6">
        <v>9.1499999999999998E-2</v>
      </c>
      <c r="L145" t="s">
        <v>3541</v>
      </c>
    </row>
    <row r="146" spans="1:12" x14ac:dyDescent="0.25">
      <c r="A146" t="s">
        <v>757</v>
      </c>
      <c r="B146" t="s">
        <v>758</v>
      </c>
      <c r="C146" t="s">
        <v>3684</v>
      </c>
      <c r="D146" t="s">
        <v>3610</v>
      </c>
      <c r="E146" t="s">
        <v>3841</v>
      </c>
      <c r="F146" t="s">
        <v>3843</v>
      </c>
      <c r="G146" t="s">
        <v>3674</v>
      </c>
      <c r="H146" t="s">
        <v>3534</v>
      </c>
      <c r="I146">
        <v>867.33</v>
      </c>
      <c r="J146" s="6">
        <v>0.1145</v>
      </c>
      <c r="K146" s="6">
        <v>9.1499999999999998E-2</v>
      </c>
      <c r="L146" t="s">
        <v>3536</v>
      </c>
    </row>
    <row r="147" spans="1:12" x14ac:dyDescent="0.25">
      <c r="A147" t="s">
        <v>3492</v>
      </c>
      <c r="B147" t="s">
        <v>3493</v>
      </c>
      <c r="C147" t="s">
        <v>3568</v>
      </c>
      <c r="D147" t="s">
        <v>3532</v>
      </c>
      <c r="E147" t="s">
        <v>3841</v>
      </c>
      <c r="F147" t="s">
        <v>3842</v>
      </c>
      <c r="G147" t="s">
        <v>3533</v>
      </c>
      <c r="H147" t="s">
        <v>3534</v>
      </c>
      <c r="I147">
        <v>1212</v>
      </c>
      <c r="J147" s="6">
        <v>0.1145</v>
      </c>
      <c r="K147" s="6">
        <v>9.1499999999999998E-2</v>
      </c>
      <c r="L147" t="s">
        <v>3541</v>
      </c>
    </row>
    <row r="148" spans="1:12" x14ac:dyDescent="0.25">
      <c r="A148" t="s">
        <v>760</v>
      </c>
      <c r="B148" t="s">
        <v>761</v>
      </c>
      <c r="C148" t="s">
        <v>3677</v>
      </c>
      <c r="D148" t="s">
        <v>3610</v>
      </c>
      <c r="E148" t="s">
        <v>3841</v>
      </c>
      <c r="F148" t="s">
        <v>3842</v>
      </c>
      <c r="G148" t="s">
        <v>3674</v>
      </c>
      <c r="H148" t="s">
        <v>3534</v>
      </c>
      <c r="I148">
        <v>1086</v>
      </c>
      <c r="J148" s="6">
        <v>0.1145</v>
      </c>
      <c r="K148" s="6">
        <v>9.1499999999999998E-2</v>
      </c>
      <c r="L148" t="s">
        <v>3536</v>
      </c>
    </row>
    <row r="149" spans="1:12" x14ac:dyDescent="0.25">
      <c r="A149" t="s">
        <v>763</v>
      </c>
      <c r="B149" t="s">
        <v>764</v>
      </c>
      <c r="C149" t="s">
        <v>3624</v>
      </c>
      <c r="D149" t="s">
        <v>3610</v>
      </c>
      <c r="E149" t="s">
        <v>3841</v>
      </c>
      <c r="F149" t="s">
        <v>3842</v>
      </c>
      <c r="G149" t="s">
        <v>3533</v>
      </c>
      <c r="H149" t="s">
        <v>3534</v>
      </c>
      <c r="I149">
        <v>3070.85</v>
      </c>
      <c r="J149" s="6">
        <v>0.1145</v>
      </c>
      <c r="K149" s="6">
        <v>9.1499999999999998E-2</v>
      </c>
      <c r="L149" t="s">
        <v>3536</v>
      </c>
    </row>
    <row r="150" spans="1:12" x14ac:dyDescent="0.25">
      <c r="A150" t="s">
        <v>766</v>
      </c>
      <c r="B150" t="s">
        <v>767</v>
      </c>
      <c r="C150" t="s">
        <v>3675</v>
      </c>
      <c r="D150" t="s">
        <v>3610</v>
      </c>
      <c r="E150" t="s">
        <v>3841</v>
      </c>
      <c r="F150" t="s">
        <v>3843</v>
      </c>
      <c r="G150" t="s">
        <v>3674</v>
      </c>
      <c r="H150" t="s">
        <v>3534</v>
      </c>
      <c r="I150">
        <v>1734.66</v>
      </c>
      <c r="J150" s="6">
        <v>0.1145</v>
      </c>
      <c r="K150" s="6">
        <v>9.1499999999999998E-2</v>
      </c>
      <c r="L150" t="s">
        <v>3536</v>
      </c>
    </row>
    <row r="151" spans="1:12" x14ac:dyDescent="0.25">
      <c r="A151" t="s">
        <v>769</v>
      </c>
      <c r="B151" t="s">
        <v>770</v>
      </c>
      <c r="C151" t="s">
        <v>3613</v>
      </c>
      <c r="D151" t="s">
        <v>3610</v>
      </c>
      <c r="E151" t="s">
        <v>3841</v>
      </c>
      <c r="F151" t="s">
        <v>3842</v>
      </c>
      <c r="G151" t="s">
        <v>3533</v>
      </c>
      <c r="H151" t="s">
        <v>3534</v>
      </c>
      <c r="I151">
        <v>3326.67</v>
      </c>
      <c r="J151" s="6">
        <v>0.1145</v>
      </c>
      <c r="K151" s="6">
        <v>9.1499999999999998E-2</v>
      </c>
      <c r="L151" t="s">
        <v>3536</v>
      </c>
    </row>
    <row r="152" spans="1:12" x14ac:dyDescent="0.25">
      <c r="A152" t="s">
        <v>772</v>
      </c>
      <c r="B152" t="s">
        <v>773</v>
      </c>
      <c r="C152" t="s">
        <v>3675</v>
      </c>
      <c r="D152" t="s">
        <v>3610</v>
      </c>
      <c r="E152" t="s">
        <v>3841</v>
      </c>
      <c r="F152" t="s">
        <v>3843</v>
      </c>
      <c r="G152" t="s">
        <v>3674</v>
      </c>
      <c r="H152" t="s">
        <v>3534</v>
      </c>
      <c r="I152">
        <v>1734.66</v>
      </c>
      <c r="J152" s="6">
        <v>0.1145</v>
      </c>
      <c r="K152" s="6">
        <v>9.1499999999999998E-2</v>
      </c>
      <c r="L152" t="s">
        <v>3536</v>
      </c>
    </row>
    <row r="153" spans="1:12" x14ac:dyDescent="0.25">
      <c r="A153" t="s">
        <v>775</v>
      </c>
      <c r="B153" t="s">
        <v>776</v>
      </c>
      <c r="C153" t="s">
        <v>3647</v>
      </c>
      <c r="D153" t="s">
        <v>3643</v>
      </c>
      <c r="E153" t="s">
        <v>3841</v>
      </c>
      <c r="F153" t="s">
        <v>3842</v>
      </c>
      <c r="G153" t="s">
        <v>3644</v>
      </c>
      <c r="H153" t="s">
        <v>3534</v>
      </c>
      <c r="I153">
        <v>855</v>
      </c>
      <c r="J153" s="6">
        <v>9.4500000000000001E-2</v>
      </c>
      <c r="K153" s="6">
        <v>0.1115</v>
      </c>
      <c r="L153" t="s">
        <v>3536</v>
      </c>
    </row>
    <row r="154" spans="1:12" x14ac:dyDescent="0.25">
      <c r="A154" t="s">
        <v>3388</v>
      </c>
      <c r="B154" t="s">
        <v>3389</v>
      </c>
      <c r="C154" t="s">
        <v>3678</v>
      </c>
      <c r="D154" t="s">
        <v>3610</v>
      </c>
      <c r="E154" t="s">
        <v>3841</v>
      </c>
      <c r="F154" t="s">
        <v>3842</v>
      </c>
      <c r="G154" t="s">
        <v>3674</v>
      </c>
      <c r="H154" t="s">
        <v>3534</v>
      </c>
      <c r="I154">
        <v>838</v>
      </c>
      <c r="J154" s="6">
        <v>0.1145</v>
      </c>
      <c r="K154" s="6">
        <v>9.1499999999999998E-2</v>
      </c>
      <c r="L154" t="s">
        <v>3536</v>
      </c>
    </row>
    <row r="155" spans="1:12" x14ac:dyDescent="0.25">
      <c r="A155" t="s">
        <v>778</v>
      </c>
      <c r="B155" t="s">
        <v>779</v>
      </c>
      <c r="C155" t="s">
        <v>3615</v>
      </c>
      <c r="D155" t="s">
        <v>3610</v>
      </c>
      <c r="E155" t="s">
        <v>3841</v>
      </c>
      <c r="F155" t="s">
        <v>3842</v>
      </c>
      <c r="G155" t="s">
        <v>3533</v>
      </c>
      <c r="H155" t="s">
        <v>3534</v>
      </c>
      <c r="I155">
        <v>2997</v>
      </c>
      <c r="J155" s="6">
        <v>0.1145</v>
      </c>
      <c r="K155" s="6">
        <v>9.1499999999999998E-2</v>
      </c>
      <c r="L155" t="s">
        <v>3536</v>
      </c>
    </row>
    <row r="156" spans="1:12" x14ac:dyDescent="0.25">
      <c r="A156" t="s">
        <v>781</v>
      </c>
      <c r="B156" t="s">
        <v>782</v>
      </c>
      <c r="C156" t="s">
        <v>3675</v>
      </c>
      <c r="D156" t="s">
        <v>3610</v>
      </c>
      <c r="E156" t="s">
        <v>3841</v>
      </c>
      <c r="F156" t="s">
        <v>3843</v>
      </c>
      <c r="G156" t="s">
        <v>3674</v>
      </c>
      <c r="H156" t="s">
        <v>3534</v>
      </c>
      <c r="I156">
        <v>1734.66</v>
      </c>
      <c r="J156" s="6">
        <v>0.1145</v>
      </c>
      <c r="K156" s="6">
        <v>9.1499999999999998E-2</v>
      </c>
      <c r="L156" t="s">
        <v>3536</v>
      </c>
    </row>
    <row r="157" spans="1:12" x14ac:dyDescent="0.25">
      <c r="A157" t="s">
        <v>169</v>
      </c>
      <c r="B157" t="s">
        <v>170</v>
      </c>
      <c r="C157" t="s">
        <v>3583</v>
      </c>
      <c r="D157" t="s">
        <v>3532</v>
      </c>
      <c r="E157" t="s">
        <v>3841</v>
      </c>
      <c r="F157" t="s">
        <v>3842</v>
      </c>
      <c r="G157" t="s">
        <v>3533</v>
      </c>
      <c r="H157" t="s">
        <v>3534</v>
      </c>
      <c r="I157">
        <v>1212</v>
      </c>
      <c r="J157" s="6">
        <v>0.1145</v>
      </c>
      <c r="K157" s="6">
        <v>9.1499999999999998E-2</v>
      </c>
      <c r="L157" t="s">
        <v>3536</v>
      </c>
    </row>
    <row r="158" spans="1:12" x14ac:dyDescent="0.25">
      <c r="A158" t="s">
        <v>785</v>
      </c>
      <c r="B158" t="s">
        <v>786</v>
      </c>
      <c r="C158" t="s">
        <v>3613</v>
      </c>
      <c r="D158" t="s">
        <v>3610</v>
      </c>
      <c r="E158" t="s">
        <v>3841</v>
      </c>
      <c r="F158" t="s">
        <v>3842</v>
      </c>
      <c r="G158" t="s">
        <v>3626</v>
      </c>
      <c r="H158" t="s">
        <v>3534</v>
      </c>
      <c r="I158">
        <v>2783</v>
      </c>
      <c r="J158" s="6">
        <v>0.1145</v>
      </c>
      <c r="K158" s="6">
        <v>9.1499999999999998E-2</v>
      </c>
      <c r="L158" t="s">
        <v>3541</v>
      </c>
    </row>
    <row r="159" spans="1:12" x14ac:dyDescent="0.25">
      <c r="A159" t="s">
        <v>788</v>
      </c>
      <c r="B159" t="s">
        <v>789</v>
      </c>
      <c r="C159" t="s">
        <v>3645</v>
      </c>
      <c r="D159" t="s">
        <v>3643</v>
      </c>
      <c r="E159" t="s">
        <v>3841</v>
      </c>
      <c r="F159" t="s">
        <v>3842</v>
      </c>
      <c r="G159" t="s">
        <v>3644</v>
      </c>
      <c r="H159" t="s">
        <v>3534</v>
      </c>
      <c r="I159">
        <v>561</v>
      </c>
      <c r="J159" s="6">
        <v>9.4500000000000001E-2</v>
      </c>
      <c r="K159" s="6">
        <v>0.1115</v>
      </c>
      <c r="L159" t="s">
        <v>3536</v>
      </c>
    </row>
    <row r="160" spans="1:12" x14ac:dyDescent="0.25">
      <c r="A160" t="s">
        <v>791</v>
      </c>
      <c r="B160" t="s">
        <v>792</v>
      </c>
      <c r="C160" t="s">
        <v>3681</v>
      </c>
      <c r="D160" t="s">
        <v>3610</v>
      </c>
      <c r="E160" t="s">
        <v>3841</v>
      </c>
      <c r="F160" t="s">
        <v>3842</v>
      </c>
      <c r="G160" t="s">
        <v>3674</v>
      </c>
      <c r="H160" t="s">
        <v>3534</v>
      </c>
      <c r="I160">
        <v>1086</v>
      </c>
      <c r="J160" s="6">
        <v>0.1145</v>
      </c>
      <c r="K160" s="6">
        <v>9.1499999999999998E-2</v>
      </c>
      <c r="L160" t="s">
        <v>3536</v>
      </c>
    </row>
    <row r="161" spans="1:12" x14ac:dyDescent="0.25">
      <c r="A161" t="s">
        <v>794</v>
      </c>
      <c r="B161" t="s">
        <v>795</v>
      </c>
      <c r="C161" t="s">
        <v>3675</v>
      </c>
      <c r="D161" t="s">
        <v>3610</v>
      </c>
      <c r="E161" t="s">
        <v>3841</v>
      </c>
      <c r="F161" t="s">
        <v>3843</v>
      </c>
      <c r="G161" t="s">
        <v>3674</v>
      </c>
      <c r="H161" t="s">
        <v>3534</v>
      </c>
      <c r="I161">
        <v>1734.66</v>
      </c>
      <c r="J161" s="6">
        <v>0.1145</v>
      </c>
      <c r="K161" s="6">
        <v>9.1499999999999998E-2</v>
      </c>
      <c r="L161" t="s">
        <v>3536</v>
      </c>
    </row>
    <row r="162" spans="1:12" x14ac:dyDescent="0.25">
      <c r="A162" t="s">
        <v>797</v>
      </c>
      <c r="B162" t="s">
        <v>798</v>
      </c>
      <c r="C162" t="s">
        <v>3675</v>
      </c>
      <c r="D162" t="s">
        <v>3610</v>
      </c>
      <c r="E162" t="s">
        <v>3841</v>
      </c>
      <c r="F162" t="s">
        <v>3843</v>
      </c>
      <c r="G162" t="s">
        <v>3674</v>
      </c>
      <c r="H162" t="s">
        <v>3534</v>
      </c>
      <c r="I162">
        <v>1734.66</v>
      </c>
      <c r="J162" s="6">
        <v>0.1145</v>
      </c>
      <c r="K162" s="6">
        <v>9.1499999999999998E-2</v>
      </c>
      <c r="L162" t="s">
        <v>3536</v>
      </c>
    </row>
    <row r="163" spans="1:12" x14ac:dyDescent="0.25">
      <c r="A163" t="s">
        <v>800</v>
      </c>
      <c r="B163" t="s">
        <v>801</v>
      </c>
      <c r="C163" t="s">
        <v>3677</v>
      </c>
      <c r="D163" t="s">
        <v>3610</v>
      </c>
      <c r="E163" t="s">
        <v>3841</v>
      </c>
      <c r="F163" t="s">
        <v>3842</v>
      </c>
      <c r="G163" t="s">
        <v>3674</v>
      </c>
      <c r="H163" t="s">
        <v>3534</v>
      </c>
      <c r="I163">
        <v>1086</v>
      </c>
      <c r="J163" s="6">
        <v>0.1145</v>
      </c>
      <c r="K163" s="6">
        <v>9.1499999999999998E-2</v>
      </c>
      <c r="L163" t="s">
        <v>3536</v>
      </c>
    </row>
    <row r="164" spans="1:12" x14ac:dyDescent="0.25">
      <c r="A164" t="s">
        <v>803</v>
      </c>
      <c r="B164" t="s">
        <v>804</v>
      </c>
      <c r="C164" t="s">
        <v>3614</v>
      </c>
      <c r="D164" t="s">
        <v>3610</v>
      </c>
      <c r="E164" t="s">
        <v>3841</v>
      </c>
      <c r="F164" t="s">
        <v>3842</v>
      </c>
      <c r="G164" t="s">
        <v>3533</v>
      </c>
      <c r="H164" t="s">
        <v>3534</v>
      </c>
      <c r="I164">
        <v>2700</v>
      </c>
      <c r="J164" s="6">
        <v>0.1145</v>
      </c>
      <c r="K164" s="6">
        <v>9.1499999999999998E-2</v>
      </c>
      <c r="L164" t="s">
        <v>3536</v>
      </c>
    </row>
    <row r="165" spans="1:12" x14ac:dyDescent="0.25">
      <c r="A165" t="s">
        <v>806</v>
      </c>
      <c r="B165" t="s">
        <v>807</v>
      </c>
      <c r="C165" t="s">
        <v>3677</v>
      </c>
      <c r="D165" t="s">
        <v>3610</v>
      </c>
      <c r="E165" t="s">
        <v>3841</v>
      </c>
      <c r="F165" t="s">
        <v>3842</v>
      </c>
      <c r="G165" t="s">
        <v>3674</v>
      </c>
      <c r="H165" t="s">
        <v>3534</v>
      </c>
      <c r="I165">
        <v>1086</v>
      </c>
      <c r="J165" s="6">
        <v>0.1145</v>
      </c>
      <c r="K165" s="6">
        <v>9.1499999999999998E-2</v>
      </c>
      <c r="L165" t="s">
        <v>3536</v>
      </c>
    </row>
    <row r="166" spans="1:12" x14ac:dyDescent="0.25">
      <c r="A166" t="s">
        <v>809</v>
      </c>
      <c r="B166" t="s">
        <v>810</v>
      </c>
      <c r="C166" t="s">
        <v>3556</v>
      </c>
      <c r="D166" t="s">
        <v>3532</v>
      </c>
      <c r="E166" t="s">
        <v>3841</v>
      </c>
      <c r="F166" t="s">
        <v>3842</v>
      </c>
      <c r="G166" t="s">
        <v>3533</v>
      </c>
      <c r="H166" t="s">
        <v>3534</v>
      </c>
      <c r="I166">
        <v>733</v>
      </c>
      <c r="J166" s="6">
        <v>0.1145</v>
      </c>
      <c r="K166" s="6">
        <v>9.1499999999999998E-2</v>
      </c>
      <c r="L166" t="s">
        <v>3541</v>
      </c>
    </row>
    <row r="167" spans="1:12" x14ac:dyDescent="0.25">
      <c r="A167" t="s">
        <v>39</v>
      </c>
      <c r="B167" t="s">
        <v>40</v>
      </c>
      <c r="C167" t="s">
        <v>3560</v>
      </c>
      <c r="D167" t="s">
        <v>3532</v>
      </c>
      <c r="E167" t="s">
        <v>3841</v>
      </c>
      <c r="F167" t="s">
        <v>3842</v>
      </c>
      <c r="G167" t="s">
        <v>3533</v>
      </c>
      <c r="H167" t="s">
        <v>3534</v>
      </c>
      <c r="I167">
        <v>1676</v>
      </c>
      <c r="J167" s="6">
        <v>0.1145</v>
      </c>
      <c r="K167" s="6">
        <v>9.1499999999999998E-2</v>
      </c>
      <c r="L167" t="s">
        <v>3536</v>
      </c>
    </row>
    <row r="168" spans="1:12" x14ac:dyDescent="0.25">
      <c r="A168" t="s">
        <v>813</v>
      </c>
      <c r="B168" t="s">
        <v>814</v>
      </c>
      <c r="C168" t="s">
        <v>3645</v>
      </c>
      <c r="D168" t="s">
        <v>3643</v>
      </c>
      <c r="E168" t="s">
        <v>3841</v>
      </c>
      <c r="F168" t="s">
        <v>3842</v>
      </c>
      <c r="G168" t="s">
        <v>3644</v>
      </c>
      <c r="H168" t="s">
        <v>3534</v>
      </c>
      <c r="I168">
        <v>490.61</v>
      </c>
      <c r="J168" s="6">
        <v>9.4500000000000001E-2</v>
      </c>
      <c r="K168" s="6">
        <v>0.1115</v>
      </c>
      <c r="L168" t="s">
        <v>3536</v>
      </c>
    </row>
    <row r="169" spans="1:12" x14ac:dyDescent="0.25">
      <c r="A169" t="s">
        <v>816</v>
      </c>
      <c r="B169" t="s">
        <v>817</v>
      </c>
      <c r="C169" t="s">
        <v>3645</v>
      </c>
      <c r="D169" t="s">
        <v>3643</v>
      </c>
      <c r="E169" t="s">
        <v>3841</v>
      </c>
      <c r="F169" t="s">
        <v>3842</v>
      </c>
      <c r="G169" t="s">
        <v>3644</v>
      </c>
      <c r="H169" t="s">
        <v>3534</v>
      </c>
      <c r="I169">
        <v>490.61</v>
      </c>
      <c r="J169" s="6">
        <v>9.4500000000000001E-2</v>
      </c>
      <c r="K169" s="6">
        <v>0.1115</v>
      </c>
      <c r="L169" t="s">
        <v>3536</v>
      </c>
    </row>
    <row r="170" spans="1:12" x14ac:dyDescent="0.25">
      <c r="A170" t="s">
        <v>3789</v>
      </c>
      <c r="B170" t="s">
        <v>3790</v>
      </c>
      <c r="C170" t="s">
        <v>3677</v>
      </c>
      <c r="D170" t="s">
        <v>3610</v>
      </c>
      <c r="E170" t="s">
        <v>3841</v>
      </c>
      <c r="F170" t="s">
        <v>3842</v>
      </c>
      <c r="G170" t="s">
        <v>3674</v>
      </c>
      <c r="H170" t="s">
        <v>3534</v>
      </c>
      <c r="I170">
        <v>1086</v>
      </c>
      <c r="J170" s="6">
        <v>0.1145</v>
      </c>
      <c r="K170" s="6">
        <v>9.1499999999999998E-2</v>
      </c>
      <c r="L170" t="s">
        <v>3536</v>
      </c>
    </row>
    <row r="171" spans="1:12" x14ac:dyDescent="0.25">
      <c r="A171" t="s">
        <v>819</v>
      </c>
      <c r="B171" t="s">
        <v>820</v>
      </c>
      <c r="C171" t="s">
        <v>3622</v>
      </c>
      <c r="D171" t="s">
        <v>3610</v>
      </c>
      <c r="E171" t="s">
        <v>3841</v>
      </c>
      <c r="F171" t="s">
        <v>3842</v>
      </c>
      <c r="G171" t="s">
        <v>3533</v>
      </c>
      <c r="H171" t="s">
        <v>3534</v>
      </c>
      <c r="I171">
        <v>2300</v>
      </c>
      <c r="J171" s="6">
        <v>0.1145</v>
      </c>
      <c r="K171" s="6">
        <v>9.1499999999999998E-2</v>
      </c>
      <c r="L171" t="s">
        <v>3536</v>
      </c>
    </row>
    <row r="172" spans="1:12" x14ac:dyDescent="0.25">
      <c r="A172" t="s">
        <v>822</v>
      </c>
      <c r="B172" t="s">
        <v>823</v>
      </c>
      <c r="C172" t="s">
        <v>3608</v>
      </c>
      <c r="D172" t="s">
        <v>3532</v>
      </c>
      <c r="E172" t="s">
        <v>3841</v>
      </c>
      <c r="F172" t="s">
        <v>3842</v>
      </c>
      <c r="G172" t="s">
        <v>3533</v>
      </c>
      <c r="H172" t="s">
        <v>3534</v>
      </c>
      <c r="I172">
        <v>986</v>
      </c>
      <c r="J172" s="6">
        <v>0.1145</v>
      </c>
      <c r="K172" s="6">
        <v>9.1499999999999998E-2</v>
      </c>
      <c r="L172" t="s">
        <v>3536</v>
      </c>
    </row>
    <row r="173" spans="1:12" x14ac:dyDescent="0.25">
      <c r="A173" t="s">
        <v>825</v>
      </c>
      <c r="B173" t="s">
        <v>826</v>
      </c>
      <c r="C173" t="s">
        <v>3681</v>
      </c>
      <c r="D173" t="s">
        <v>3610</v>
      </c>
      <c r="E173" t="s">
        <v>3841</v>
      </c>
      <c r="F173" t="s">
        <v>3842</v>
      </c>
      <c r="G173" t="s">
        <v>3674</v>
      </c>
      <c r="H173" t="s">
        <v>3534</v>
      </c>
      <c r="I173">
        <v>1086</v>
      </c>
      <c r="J173" s="6">
        <v>0.1145</v>
      </c>
      <c r="K173" s="6">
        <v>9.1499999999999998E-2</v>
      </c>
      <c r="L173" t="s">
        <v>3536</v>
      </c>
    </row>
    <row r="174" spans="1:12" x14ac:dyDescent="0.25">
      <c r="A174" t="s">
        <v>828</v>
      </c>
      <c r="B174" t="s">
        <v>829</v>
      </c>
      <c r="C174" t="s">
        <v>3619</v>
      </c>
      <c r="D174" t="s">
        <v>3610</v>
      </c>
      <c r="E174" t="s">
        <v>3841</v>
      </c>
      <c r="F174" t="s">
        <v>3842</v>
      </c>
      <c r="G174" t="s">
        <v>3533</v>
      </c>
      <c r="H174" t="s">
        <v>3534</v>
      </c>
      <c r="I174">
        <v>2000</v>
      </c>
      <c r="J174" s="6">
        <v>0.1145</v>
      </c>
      <c r="K174" s="6">
        <v>9.1499999999999998E-2</v>
      </c>
      <c r="L174" t="s">
        <v>3536</v>
      </c>
    </row>
    <row r="175" spans="1:12" x14ac:dyDescent="0.25">
      <c r="A175" t="s">
        <v>832</v>
      </c>
      <c r="B175" t="s">
        <v>833</v>
      </c>
      <c r="C175" t="s">
        <v>3615</v>
      </c>
      <c r="D175" t="s">
        <v>3610</v>
      </c>
      <c r="E175" t="s">
        <v>3841</v>
      </c>
      <c r="F175" t="s">
        <v>3842</v>
      </c>
      <c r="G175" t="s">
        <v>3533</v>
      </c>
      <c r="H175" t="s">
        <v>3534</v>
      </c>
      <c r="I175">
        <v>3326.67</v>
      </c>
      <c r="J175" s="6">
        <v>0.1145</v>
      </c>
      <c r="K175" s="6">
        <v>9.1499999999999998E-2</v>
      </c>
      <c r="L175" t="s">
        <v>3536</v>
      </c>
    </row>
    <row r="176" spans="1:12" x14ac:dyDescent="0.25">
      <c r="A176" t="s">
        <v>835</v>
      </c>
      <c r="B176" t="s">
        <v>836</v>
      </c>
      <c r="C176" t="s">
        <v>3556</v>
      </c>
      <c r="D176" t="s">
        <v>3532</v>
      </c>
      <c r="E176" t="s">
        <v>3841</v>
      </c>
      <c r="F176" t="s">
        <v>3842</v>
      </c>
      <c r="G176" t="s">
        <v>3533</v>
      </c>
      <c r="H176" t="s">
        <v>3534</v>
      </c>
      <c r="I176">
        <v>817</v>
      </c>
      <c r="J176" s="6">
        <v>0.1145</v>
      </c>
      <c r="K176" s="6">
        <v>9.1499999999999998E-2</v>
      </c>
      <c r="L176" t="s">
        <v>3536</v>
      </c>
    </row>
    <row r="177" spans="1:12" x14ac:dyDescent="0.25">
      <c r="A177" t="s">
        <v>838</v>
      </c>
      <c r="B177" t="s">
        <v>839</v>
      </c>
      <c r="C177" t="s">
        <v>3675</v>
      </c>
      <c r="D177" t="s">
        <v>3610</v>
      </c>
      <c r="E177" t="s">
        <v>3841</v>
      </c>
      <c r="F177" t="s">
        <v>3843</v>
      </c>
      <c r="G177" t="s">
        <v>3674</v>
      </c>
      <c r="H177" t="s">
        <v>3534</v>
      </c>
      <c r="I177">
        <v>1734.66</v>
      </c>
      <c r="J177" s="6">
        <v>0.1145</v>
      </c>
      <c r="K177" s="6">
        <v>9.1499999999999998E-2</v>
      </c>
      <c r="L177" t="s">
        <v>3536</v>
      </c>
    </row>
    <row r="178" spans="1:12" x14ac:dyDescent="0.25">
      <c r="A178" t="s">
        <v>841</v>
      </c>
      <c r="B178" t="s">
        <v>842</v>
      </c>
      <c r="C178" t="s">
        <v>3619</v>
      </c>
      <c r="D178" t="s">
        <v>3610</v>
      </c>
      <c r="E178" t="s">
        <v>3841</v>
      </c>
      <c r="F178" t="s">
        <v>3842</v>
      </c>
      <c r="G178" t="s">
        <v>3533</v>
      </c>
      <c r="H178" t="s">
        <v>3534</v>
      </c>
      <c r="I178">
        <v>2000</v>
      </c>
      <c r="J178" s="6">
        <v>0.1145</v>
      </c>
      <c r="K178" s="6">
        <v>9.1499999999999998E-2</v>
      </c>
      <c r="L178" t="s">
        <v>3536</v>
      </c>
    </row>
    <row r="179" spans="1:12" x14ac:dyDescent="0.25">
      <c r="A179" t="s">
        <v>844</v>
      </c>
      <c r="B179" t="s">
        <v>845</v>
      </c>
      <c r="C179" t="s">
        <v>3645</v>
      </c>
      <c r="D179" t="s">
        <v>3643</v>
      </c>
      <c r="E179" t="s">
        <v>3841</v>
      </c>
      <c r="F179" t="s">
        <v>3842</v>
      </c>
      <c r="G179" t="s">
        <v>3644</v>
      </c>
      <c r="H179" t="s">
        <v>3534</v>
      </c>
      <c r="I179">
        <v>490.61</v>
      </c>
      <c r="J179" s="6">
        <v>9.4500000000000001E-2</v>
      </c>
      <c r="K179" s="6">
        <v>0.1115</v>
      </c>
      <c r="L179" t="s">
        <v>3536</v>
      </c>
    </row>
    <row r="180" spans="1:12" x14ac:dyDescent="0.25">
      <c r="A180" t="s">
        <v>847</v>
      </c>
      <c r="B180" t="s">
        <v>848</v>
      </c>
      <c r="C180" t="s">
        <v>3615</v>
      </c>
      <c r="D180" t="s">
        <v>3610</v>
      </c>
      <c r="E180" t="s">
        <v>3841</v>
      </c>
      <c r="F180" t="s">
        <v>3842</v>
      </c>
      <c r="G180" t="s">
        <v>3533</v>
      </c>
      <c r="H180" t="s">
        <v>3534</v>
      </c>
      <c r="I180">
        <v>2997</v>
      </c>
      <c r="J180" s="6">
        <v>0.1145</v>
      </c>
      <c r="K180" s="6">
        <v>9.1499999999999998E-2</v>
      </c>
      <c r="L180" t="s">
        <v>3536</v>
      </c>
    </row>
    <row r="181" spans="1:12" x14ac:dyDescent="0.25">
      <c r="A181" t="s">
        <v>850</v>
      </c>
      <c r="B181" t="s">
        <v>851</v>
      </c>
      <c r="C181" t="s">
        <v>3678</v>
      </c>
      <c r="D181" t="s">
        <v>3610</v>
      </c>
      <c r="E181" t="s">
        <v>3841</v>
      </c>
      <c r="F181" t="s">
        <v>3843</v>
      </c>
      <c r="G181" t="s">
        <v>3674</v>
      </c>
      <c r="H181" t="s">
        <v>3534</v>
      </c>
      <c r="I181">
        <v>838</v>
      </c>
      <c r="J181" s="6">
        <v>0.1145</v>
      </c>
      <c r="K181" s="6">
        <v>9.1499999999999998E-2</v>
      </c>
      <c r="L181" t="s">
        <v>3536</v>
      </c>
    </row>
    <row r="182" spans="1:12" x14ac:dyDescent="0.25">
      <c r="A182" t="s">
        <v>954</v>
      </c>
      <c r="B182" t="s">
        <v>955</v>
      </c>
      <c r="C182" t="s">
        <v>3687</v>
      </c>
      <c r="D182" t="s">
        <v>3610</v>
      </c>
      <c r="E182" t="s">
        <v>3841</v>
      </c>
      <c r="F182" t="s">
        <v>3842</v>
      </c>
      <c r="G182" t="s">
        <v>3674</v>
      </c>
      <c r="H182" t="s">
        <v>3534</v>
      </c>
      <c r="I182">
        <v>2604.81</v>
      </c>
      <c r="J182" s="6">
        <v>0.1145</v>
      </c>
      <c r="K182" s="6">
        <v>9.1499999999999998E-2</v>
      </c>
      <c r="L182" t="s">
        <v>3536</v>
      </c>
    </row>
    <row r="183" spans="1:12" x14ac:dyDescent="0.25">
      <c r="A183" t="s">
        <v>3751</v>
      </c>
      <c r="B183" t="s">
        <v>3752</v>
      </c>
      <c r="C183" t="s">
        <v>3556</v>
      </c>
      <c r="D183" t="s">
        <v>3532</v>
      </c>
      <c r="E183" t="s">
        <v>3841</v>
      </c>
      <c r="F183" t="s">
        <v>3844</v>
      </c>
      <c r="G183" t="s">
        <v>3674</v>
      </c>
      <c r="H183" t="s">
        <v>3534</v>
      </c>
      <c r="I183">
        <v>733</v>
      </c>
      <c r="J183" s="6">
        <v>0.1145</v>
      </c>
      <c r="K183" s="6">
        <v>9.1499999999999998E-2</v>
      </c>
      <c r="L183" t="s">
        <v>3536</v>
      </c>
    </row>
    <row r="184" spans="1:12" x14ac:dyDescent="0.25">
      <c r="A184" t="s">
        <v>79</v>
      </c>
      <c r="B184" t="s">
        <v>80</v>
      </c>
      <c r="C184" t="s">
        <v>3575</v>
      </c>
      <c r="D184" t="s">
        <v>3532</v>
      </c>
      <c r="E184" t="s">
        <v>3841</v>
      </c>
      <c r="F184" t="s">
        <v>3842</v>
      </c>
      <c r="G184" t="s">
        <v>3533</v>
      </c>
      <c r="H184" t="s">
        <v>3534</v>
      </c>
      <c r="I184">
        <v>2600</v>
      </c>
      <c r="J184" s="6">
        <v>0.1145</v>
      </c>
      <c r="K184" s="6">
        <v>9.1499999999999998E-2</v>
      </c>
      <c r="L184" t="s">
        <v>3536</v>
      </c>
    </row>
    <row r="185" spans="1:12" x14ac:dyDescent="0.25">
      <c r="A185" t="s">
        <v>854</v>
      </c>
      <c r="B185" t="s">
        <v>855</v>
      </c>
      <c r="C185" t="s">
        <v>3678</v>
      </c>
      <c r="D185" t="s">
        <v>3610</v>
      </c>
      <c r="E185" t="s">
        <v>3841</v>
      </c>
      <c r="F185" t="s">
        <v>3842</v>
      </c>
      <c r="G185" t="s">
        <v>3674</v>
      </c>
      <c r="H185" t="s">
        <v>3534</v>
      </c>
      <c r="I185">
        <v>838</v>
      </c>
      <c r="J185" s="6">
        <v>0.1145</v>
      </c>
      <c r="K185" s="6">
        <v>9.1499999999999998E-2</v>
      </c>
      <c r="L185" t="s">
        <v>3536</v>
      </c>
    </row>
    <row r="186" spans="1:12" x14ac:dyDescent="0.25">
      <c r="A186" t="s">
        <v>61</v>
      </c>
      <c r="B186" t="s">
        <v>62</v>
      </c>
      <c r="C186" t="s">
        <v>3535</v>
      </c>
      <c r="D186" t="s">
        <v>3532</v>
      </c>
      <c r="E186" t="s">
        <v>3841</v>
      </c>
      <c r="F186" t="s">
        <v>3842</v>
      </c>
      <c r="G186" t="s">
        <v>3533</v>
      </c>
      <c r="H186" t="s">
        <v>3534</v>
      </c>
      <c r="I186">
        <v>1676</v>
      </c>
      <c r="J186" s="6">
        <v>0.1145</v>
      </c>
      <c r="K186" s="6">
        <v>9.1499999999999998E-2</v>
      </c>
      <c r="L186" t="s">
        <v>3536</v>
      </c>
    </row>
    <row r="187" spans="1:12" x14ac:dyDescent="0.25">
      <c r="A187" t="s">
        <v>858</v>
      </c>
      <c r="B187" t="s">
        <v>859</v>
      </c>
      <c r="C187" t="s">
        <v>3654</v>
      </c>
      <c r="D187" t="s">
        <v>3643</v>
      </c>
      <c r="E187" t="s">
        <v>3841</v>
      </c>
      <c r="F187" t="s">
        <v>3842</v>
      </c>
      <c r="G187" t="s">
        <v>3644</v>
      </c>
      <c r="H187" t="s">
        <v>3534</v>
      </c>
      <c r="I187">
        <v>590</v>
      </c>
      <c r="J187" s="6">
        <v>9.4500000000000001E-2</v>
      </c>
      <c r="K187" s="6">
        <v>0.1115</v>
      </c>
      <c r="L187" t="s">
        <v>3536</v>
      </c>
    </row>
    <row r="188" spans="1:12" x14ac:dyDescent="0.25">
      <c r="A188" t="s">
        <v>861</v>
      </c>
      <c r="B188" t="s">
        <v>862</v>
      </c>
      <c r="C188" t="s">
        <v>3678</v>
      </c>
      <c r="D188" t="s">
        <v>3610</v>
      </c>
      <c r="E188" t="s">
        <v>3841</v>
      </c>
      <c r="F188" t="s">
        <v>3842</v>
      </c>
      <c r="G188" t="s">
        <v>3674</v>
      </c>
      <c r="H188" t="s">
        <v>3534</v>
      </c>
      <c r="I188">
        <v>838</v>
      </c>
      <c r="J188" s="6">
        <v>0.1145</v>
      </c>
      <c r="K188" s="6">
        <v>9.1499999999999998E-2</v>
      </c>
      <c r="L188" t="s">
        <v>3536</v>
      </c>
    </row>
    <row r="189" spans="1:12" x14ac:dyDescent="0.25">
      <c r="A189" t="s">
        <v>864</v>
      </c>
      <c r="B189" t="s">
        <v>865</v>
      </c>
      <c r="C189" t="s">
        <v>3651</v>
      </c>
      <c r="D189" t="s">
        <v>3643</v>
      </c>
      <c r="E189" t="s">
        <v>3841</v>
      </c>
      <c r="F189" t="s">
        <v>3842</v>
      </c>
      <c r="G189" t="s">
        <v>3644</v>
      </c>
      <c r="H189" t="s">
        <v>3534</v>
      </c>
      <c r="I189">
        <v>529.20000000000005</v>
      </c>
      <c r="J189" s="6">
        <v>9.4500000000000001E-2</v>
      </c>
      <c r="K189" s="6">
        <v>0.1115</v>
      </c>
      <c r="L189" t="s">
        <v>3536</v>
      </c>
    </row>
    <row r="190" spans="1:12" x14ac:dyDescent="0.25">
      <c r="A190" t="s">
        <v>867</v>
      </c>
      <c r="B190" t="s">
        <v>868</v>
      </c>
      <c r="C190" t="s">
        <v>3675</v>
      </c>
      <c r="D190" t="s">
        <v>3610</v>
      </c>
      <c r="E190" t="s">
        <v>3841</v>
      </c>
      <c r="F190" t="s">
        <v>3843</v>
      </c>
      <c r="G190" t="s">
        <v>3674</v>
      </c>
      <c r="H190" t="s">
        <v>3534</v>
      </c>
      <c r="I190">
        <v>1734.66</v>
      </c>
      <c r="J190" s="6">
        <v>0.1145</v>
      </c>
      <c r="K190" s="6">
        <v>9.1499999999999998E-2</v>
      </c>
      <c r="L190" t="s">
        <v>3536</v>
      </c>
    </row>
    <row r="191" spans="1:12" x14ac:dyDescent="0.25">
      <c r="A191" t="s">
        <v>870</v>
      </c>
      <c r="B191" t="s">
        <v>871</v>
      </c>
      <c r="C191" t="s">
        <v>3645</v>
      </c>
      <c r="D191" t="s">
        <v>3643</v>
      </c>
      <c r="E191" t="s">
        <v>3841</v>
      </c>
      <c r="F191" t="s">
        <v>3842</v>
      </c>
      <c r="G191" t="s">
        <v>3644</v>
      </c>
      <c r="H191" t="s">
        <v>3534</v>
      </c>
      <c r="I191">
        <v>490.61</v>
      </c>
      <c r="J191" s="6">
        <v>9.4500000000000001E-2</v>
      </c>
      <c r="K191" s="6">
        <v>0.1115</v>
      </c>
      <c r="L191" t="s">
        <v>3536</v>
      </c>
    </row>
    <row r="192" spans="1:12" x14ac:dyDescent="0.25">
      <c r="A192" t="s">
        <v>873</v>
      </c>
      <c r="B192" t="s">
        <v>874</v>
      </c>
      <c r="C192" t="s">
        <v>3675</v>
      </c>
      <c r="D192" t="s">
        <v>3610</v>
      </c>
      <c r="E192" t="s">
        <v>3841</v>
      </c>
      <c r="F192" t="s">
        <v>3843</v>
      </c>
      <c r="G192" t="s">
        <v>3674</v>
      </c>
      <c r="H192" t="s">
        <v>3534</v>
      </c>
      <c r="I192">
        <v>1734.66</v>
      </c>
      <c r="J192" s="6">
        <v>0.1145</v>
      </c>
      <c r="K192" s="6">
        <v>9.1499999999999998E-2</v>
      </c>
      <c r="L192" t="s">
        <v>3536</v>
      </c>
    </row>
    <row r="193" spans="1:12" x14ac:dyDescent="0.25">
      <c r="A193" t="s">
        <v>17</v>
      </c>
      <c r="B193" t="s">
        <v>18</v>
      </c>
      <c r="C193" t="s">
        <v>3543</v>
      </c>
      <c r="D193" t="s">
        <v>3532</v>
      </c>
      <c r="E193" t="s">
        <v>3841</v>
      </c>
      <c r="F193" t="s">
        <v>3842</v>
      </c>
      <c r="G193" t="s">
        <v>3533</v>
      </c>
      <c r="H193" t="s">
        <v>3534</v>
      </c>
      <c r="I193">
        <v>1212</v>
      </c>
      <c r="J193" s="6">
        <v>0.1145</v>
      </c>
      <c r="K193" s="6">
        <v>9.1499999999999998E-2</v>
      </c>
      <c r="L193" t="s">
        <v>3541</v>
      </c>
    </row>
    <row r="194" spans="1:12" x14ac:dyDescent="0.25">
      <c r="A194" t="s">
        <v>3436</v>
      </c>
      <c r="B194" t="s">
        <v>3437</v>
      </c>
      <c r="C194" t="s">
        <v>3675</v>
      </c>
      <c r="D194" t="s">
        <v>3610</v>
      </c>
      <c r="E194" t="s">
        <v>3841</v>
      </c>
      <c r="F194" t="s">
        <v>3843</v>
      </c>
      <c r="G194" t="s">
        <v>3674</v>
      </c>
      <c r="H194" t="s">
        <v>3534</v>
      </c>
      <c r="I194">
        <v>1734.66</v>
      </c>
      <c r="J194" s="6">
        <v>0.1145</v>
      </c>
      <c r="K194" s="6">
        <v>9.1499999999999998E-2</v>
      </c>
      <c r="L194" t="s">
        <v>3536</v>
      </c>
    </row>
    <row r="195" spans="1:12" x14ac:dyDescent="0.25">
      <c r="A195" t="s">
        <v>3454</v>
      </c>
      <c r="B195" t="s">
        <v>3455</v>
      </c>
      <c r="C195" t="s">
        <v>3677</v>
      </c>
      <c r="D195" t="s">
        <v>3610</v>
      </c>
      <c r="E195" t="s">
        <v>3841</v>
      </c>
      <c r="F195" t="s">
        <v>3843</v>
      </c>
      <c r="G195" t="s">
        <v>3674</v>
      </c>
      <c r="H195" t="s">
        <v>3534</v>
      </c>
      <c r="I195">
        <v>1212</v>
      </c>
      <c r="J195" s="6">
        <v>0.1145</v>
      </c>
      <c r="K195" s="6">
        <v>9.1499999999999998E-2</v>
      </c>
      <c r="L195" t="s">
        <v>3536</v>
      </c>
    </row>
    <row r="196" spans="1:12" x14ac:dyDescent="0.25">
      <c r="A196" t="s">
        <v>287</v>
      </c>
      <c r="B196" t="s">
        <v>288</v>
      </c>
      <c r="C196" t="s">
        <v>3680</v>
      </c>
      <c r="D196" t="s">
        <v>3532</v>
      </c>
      <c r="E196" t="s">
        <v>3841</v>
      </c>
      <c r="F196" t="s">
        <v>3842</v>
      </c>
      <c r="G196" t="s">
        <v>3533</v>
      </c>
      <c r="H196" t="s">
        <v>3534</v>
      </c>
      <c r="I196">
        <v>1212</v>
      </c>
      <c r="J196" s="6">
        <v>0.1145</v>
      </c>
      <c r="K196" s="6">
        <v>9.1499999999999998E-2</v>
      </c>
      <c r="L196" t="s">
        <v>3541</v>
      </c>
    </row>
    <row r="197" spans="1:12" x14ac:dyDescent="0.25">
      <c r="A197" t="s">
        <v>878</v>
      </c>
      <c r="B197" t="s">
        <v>879</v>
      </c>
      <c r="C197" t="s">
        <v>3678</v>
      </c>
      <c r="D197" t="s">
        <v>3610</v>
      </c>
      <c r="E197" t="s">
        <v>3841</v>
      </c>
      <c r="F197" t="s">
        <v>3842</v>
      </c>
      <c r="G197" t="s">
        <v>3674</v>
      </c>
      <c r="H197" t="s">
        <v>3534</v>
      </c>
      <c r="I197">
        <v>838</v>
      </c>
      <c r="J197" s="6">
        <v>0.1145</v>
      </c>
      <c r="K197" s="6">
        <v>9.1499999999999998E-2</v>
      </c>
      <c r="L197" t="s">
        <v>3536</v>
      </c>
    </row>
    <row r="198" spans="1:12" x14ac:dyDescent="0.25">
      <c r="A198" t="s">
        <v>881</v>
      </c>
      <c r="B198" t="s">
        <v>882</v>
      </c>
      <c r="C198" t="s">
        <v>3623</v>
      </c>
      <c r="D198" t="s">
        <v>3610</v>
      </c>
      <c r="E198" t="s">
        <v>3841</v>
      </c>
      <c r="F198" t="s">
        <v>3842</v>
      </c>
      <c r="G198" t="s">
        <v>3533</v>
      </c>
      <c r="H198" t="s">
        <v>3534</v>
      </c>
      <c r="I198">
        <v>3704.86</v>
      </c>
      <c r="J198" s="6">
        <v>0.1145</v>
      </c>
      <c r="K198" s="6">
        <v>9.1499999999999998E-2</v>
      </c>
      <c r="L198" t="s">
        <v>3536</v>
      </c>
    </row>
    <row r="199" spans="1:12" x14ac:dyDescent="0.25">
      <c r="A199" t="s">
        <v>3809</v>
      </c>
      <c r="B199" t="s">
        <v>3810</v>
      </c>
      <c r="C199" t="s">
        <v>3677</v>
      </c>
      <c r="D199" t="s">
        <v>3610</v>
      </c>
      <c r="E199" t="s">
        <v>3841</v>
      </c>
      <c r="F199" t="s">
        <v>3842</v>
      </c>
      <c r="G199" t="s">
        <v>3674</v>
      </c>
      <c r="H199" t="s">
        <v>3534</v>
      </c>
      <c r="I199">
        <v>1086</v>
      </c>
      <c r="J199" s="6">
        <v>0.1145</v>
      </c>
      <c r="K199" s="6">
        <v>9.1499999999999998E-2</v>
      </c>
      <c r="L199" t="s">
        <v>3536</v>
      </c>
    </row>
    <row r="200" spans="1:12" x14ac:dyDescent="0.25">
      <c r="A200" t="s">
        <v>884</v>
      </c>
      <c r="B200" t="s">
        <v>885</v>
      </c>
      <c r="C200" t="s">
        <v>3675</v>
      </c>
      <c r="D200" t="s">
        <v>3610</v>
      </c>
      <c r="E200" t="s">
        <v>3841</v>
      </c>
      <c r="F200" t="s">
        <v>3843</v>
      </c>
      <c r="G200" t="s">
        <v>3674</v>
      </c>
      <c r="H200" t="s">
        <v>3534</v>
      </c>
      <c r="I200">
        <v>1734.66</v>
      </c>
      <c r="J200" s="6">
        <v>0.1145</v>
      </c>
      <c r="K200" s="6">
        <v>9.1499999999999998E-2</v>
      </c>
      <c r="L200" t="s">
        <v>3536</v>
      </c>
    </row>
    <row r="201" spans="1:12" x14ac:dyDescent="0.25">
      <c r="A201" t="s">
        <v>888</v>
      </c>
      <c r="B201" t="s">
        <v>889</v>
      </c>
      <c r="C201" t="s">
        <v>3675</v>
      </c>
      <c r="D201" t="s">
        <v>3610</v>
      </c>
      <c r="E201" t="s">
        <v>3841</v>
      </c>
      <c r="F201" t="s">
        <v>3843</v>
      </c>
      <c r="G201" t="s">
        <v>3674</v>
      </c>
      <c r="H201" t="s">
        <v>3534</v>
      </c>
      <c r="I201">
        <v>1734.66</v>
      </c>
      <c r="J201" s="6">
        <v>0.1145</v>
      </c>
      <c r="K201" s="6">
        <v>9.1499999999999998E-2</v>
      </c>
      <c r="L201" t="s">
        <v>3536</v>
      </c>
    </row>
    <row r="202" spans="1:12" x14ac:dyDescent="0.25">
      <c r="A202" t="s">
        <v>891</v>
      </c>
      <c r="B202" t="s">
        <v>892</v>
      </c>
      <c r="C202" t="s">
        <v>3657</v>
      </c>
      <c r="D202" t="s">
        <v>3643</v>
      </c>
      <c r="E202" t="s">
        <v>3841</v>
      </c>
      <c r="F202" t="s">
        <v>3842</v>
      </c>
      <c r="G202" t="s">
        <v>3644</v>
      </c>
      <c r="H202" t="s">
        <v>3534</v>
      </c>
      <c r="I202">
        <v>561</v>
      </c>
      <c r="J202" s="6">
        <v>9.4500000000000001E-2</v>
      </c>
      <c r="K202" s="6">
        <v>0.1115</v>
      </c>
      <c r="L202" t="s">
        <v>3536</v>
      </c>
    </row>
    <row r="203" spans="1:12" x14ac:dyDescent="0.25">
      <c r="A203" t="s">
        <v>307</v>
      </c>
      <c r="B203" t="s">
        <v>308</v>
      </c>
      <c r="C203" t="s">
        <v>3544</v>
      </c>
      <c r="D203" t="s">
        <v>3532</v>
      </c>
      <c r="E203" t="s">
        <v>3841</v>
      </c>
      <c r="F203" t="s">
        <v>3842</v>
      </c>
      <c r="G203" t="s">
        <v>3533</v>
      </c>
      <c r="H203" t="s">
        <v>3534</v>
      </c>
      <c r="I203">
        <v>1212</v>
      </c>
      <c r="J203" s="6">
        <v>0.1145</v>
      </c>
      <c r="K203" s="6">
        <v>9.1499999999999998E-2</v>
      </c>
      <c r="L203" t="s">
        <v>3536</v>
      </c>
    </row>
    <row r="204" spans="1:12" x14ac:dyDescent="0.25">
      <c r="A204" t="s">
        <v>895</v>
      </c>
      <c r="B204" t="s">
        <v>896</v>
      </c>
      <c r="C204" t="s">
        <v>3675</v>
      </c>
      <c r="D204" t="s">
        <v>3610</v>
      </c>
      <c r="E204" t="s">
        <v>3841</v>
      </c>
      <c r="F204" t="s">
        <v>3843</v>
      </c>
      <c r="G204" t="s">
        <v>3674</v>
      </c>
      <c r="H204" t="s">
        <v>3534</v>
      </c>
      <c r="I204">
        <v>1734.66</v>
      </c>
      <c r="J204" s="6">
        <v>0.1145</v>
      </c>
      <c r="K204" s="6">
        <v>9.1499999999999998E-2</v>
      </c>
      <c r="L204" t="s">
        <v>3536</v>
      </c>
    </row>
    <row r="205" spans="1:12" x14ac:dyDescent="0.25">
      <c r="A205" t="s">
        <v>898</v>
      </c>
      <c r="B205" t="s">
        <v>899</v>
      </c>
      <c r="C205" t="s">
        <v>3584</v>
      </c>
      <c r="D205" t="s">
        <v>3532</v>
      </c>
      <c r="E205" t="s">
        <v>3841</v>
      </c>
      <c r="F205" t="s">
        <v>3842</v>
      </c>
      <c r="G205" t="s">
        <v>3533</v>
      </c>
      <c r="H205" t="s">
        <v>3534</v>
      </c>
      <c r="I205">
        <v>1212</v>
      </c>
      <c r="J205" s="6">
        <v>0.1145</v>
      </c>
      <c r="K205" s="6">
        <v>9.1499999999999998E-2</v>
      </c>
      <c r="L205" t="s">
        <v>3541</v>
      </c>
    </row>
    <row r="206" spans="1:12" x14ac:dyDescent="0.25">
      <c r="A206" t="s">
        <v>901</v>
      </c>
      <c r="B206" t="s">
        <v>902</v>
      </c>
      <c r="C206" t="s">
        <v>3620</v>
      </c>
      <c r="D206" t="s">
        <v>3610</v>
      </c>
      <c r="E206" t="s">
        <v>3841</v>
      </c>
      <c r="F206" t="s">
        <v>3842</v>
      </c>
      <c r="G206" t="s">
        <v>3533</v>
      </c>
      <c r="H206" t="s">
        <v>3534</v>
      </c>
      <c r="I206">
        <v>1000</v>
      </c>
      <c r="J206" s="6">
        <v>0.1145</v>
      </c>
      <c r="K206" s="6">
        <v>9.1499999999999998E-2</v>
      </c>
      <c r="L206" t="s">
        <v>3536</v>
      </c>
    </row>
    <row r="207" spans="1:12" x14ac:dyDescent="0.25">
      <c r="A207" t="s">
        <v>904</v>
      </c>
      <c r="B207" t="s">
        <v>905</v>
      </c>
      <c r="C207" t="s">
        <v>3607</v>
      </c>
      <c r="D207" t="s">
        <v>3532</v>
      </c>
      <c r="E207" t="s">
        <v>3841</v>
      </c>
      <c r="F207" t="s">
        <v>3842</v>
      </c>
      <c r="G207" t="s">
        <v>3533</v>
      </c>
      <c r="H207" t="s">
        <v>3534</v>
      </c>
      <c r="I207">
        <v>1212</v>
      </c>
      <c r="J207" s="6">
        <v>0.1145</v>
      </c>
      <c r="K207" s="6">
        <v>9.1499999999999998E-2</v>
      </c>
      <c r="L207" t="s">
        <v>3536</v>
      </c>
    </row>
    <row r="208" spans="1:12" x14ac:dyDescent="0.25">
      <c r="A208" t="s">
        <v>907</v>
      </c>
      <c r="B208" t="s">
        <v>908</v>
      </c>
      <c r="C208" t="s">
        <v>3675</v>
      </c>
      <c r="D208" t="s">
        <v>3610</v>
      </c>
      <c r="E208" t="s">
        <v>3841</v>
      </c>
      <c r="F208" t="s">
        <v>3843</v>
      </c>
      <c r="G208" t="s">
        <v>3674</v>
      </c>
      <c r="H208" t="s">
        <v>3534</v>
      </c>
      <c r="I208">
        <v>1734.66</v>
      </c>
      <c r="J208" s="6">
        <v>0.1145</v>
      </c>
      <c r="K208" s="6">
        <v>9.1499999999999998E-2</v>
      </c>
      <c r="L208" t="s">
        <v>3536</v>
      </c>
    </row>
    <row r="209" spans="1:12" x14ac:dyDescent="0.25">
      <c r="A209" t="s">
        <v>910</v>
      </c>
      <c r="B209" t="s">
        <v>911</v>
      </c>
      <c r="C209" t="s">
        <v>3556</v>
      </c>
      <c r="D209" t="s">
        <v>3532</v>
      </c>
      <c r="E209" t="s">
        <v>3841</v>
      </c>
      <c r="F209" t="s">
        <v>3842</v>
      </c>
      <c r="G209" t="s">
        <v>3533</v>
      </c>
      <c r="H209" t="s">
        <v>3534</v>
      </c>
      <c r="I209">
        <v>817</v>
      </c>
      <c r="J209" s="6">
        <v>0.1145</v>
      </c>
      <c r="K209" s="6">
        <v>9.1499999999999998E-2</v>
      </c>
      <c r="L209" t="s">
        <v>3536</v>
      </c>
    </row>
    <row r="210" spans="1:12" x14ac:dyDescent="0.25">
      <c r="A210" t="s">
        <v>913</v>
      </c>
      <c r="B210" t="s">
        <v>914</v>
      </c>
      <c r="C210" t="s">
        <v>3619</v>
      </c>
      <c r="D210" t="s">
        <v>3610</v>
      </c>
      <c r="E210" t="s">
        <v>3841</v>
      </c>
      <c r="F210" t="s">
        <v>3842</v>
      </c>
      <c r="G210" t="s">
        <v>3533</v>
      </c>
      <c r="H210" t="s">
        <v>3534</v>
      </c>
      <c r="I210">
        <v>2000</v>
      </c>
      <c r="J210" s="6">
        <v>0.1145</v>
      </c>
      <c r="K210" s="6">
        <v>9.1499999999999998E-2</v>
      </c>
      <c r="L210" t="s">
        <v>3536</v>
      </c>
    </row>
    <row r="211" spans="1:12" x14ac:dyDescent="0.25">
      <c r="A211" t="s">
        <v>157</v>
      </c>
      <c r="B211" t="s">
        <v>158</v>
      </c>
      <c r="C211" t="s">
        <v>3544</v>
      </c>
      <c r="D211" t="s">
        <v>3532</v>
      </c>
      <c r="E211" t="s">
        <v>3841</v>
      </c>
      <c r="F211" t="s">
        <v>3842</v>
      </c>
      <c r="G211" t="s">
        <v>3533</v>
      </c>
      <c r="H211" t="s">
        <v>3534</v>
      </c>
      <c r="I211">
        <v>1212</v>
      </c>
      <c r="J211" s="6">
        <v>0.1145</v>
      </c>
      <c r="K211" s="6">
        <v>9.1499999999999998E-2</v>
      </c>
      <c r="L211" t="s">
        <v>3536</v>
      </c>
    </row>
    <row r="212" spans="1:12" x14ac:dyDescent="0.25">
      <c r="A212" t="s">
        <v>917</v>
      </c>
      <c r="B212" t="s">
        <v>918</v>
      </c>
      <c r="C212" t="s">
        <v>3646</v>
      </c>
      <c r="D212" t="s">
        <v>3643</v>
      </c>
      <c r="E212" t="s">
        <v>3841</v>
      </c>
      <c r="F212" t="s">
        <v>3842</v>
      </c>
      <c r="G212" t="s">
        <v>3644</v>
      </c>
      <c r="H212" t="s">
        <v>3534</v>
      </c>
      <c r="I212">
        <v>842.86</v>
      </c>
      <c r="J212" s="6">
        <v>9.4500000000000001E-2</v>
      </c>
      <c r="K212" s="6">
        <v>0.1115</v>
      </c>
      <c r="L212" t="s">
        <v>3536</v>
      </c>
    </row>
    <row r="213" spans="1:12" x14ac:dyDescent="0.25">
      <c r="A213" t="s">
        <v>920</v>
      </c>
      <c r="B213" t="s">
        <v>921</v>
      </c>
      <c r="C213" t="s">
        <v>3556</v>
      </c>
      <c r="D213" t="s">
        <v>3532</v>
      </c>
      <c r="E213" t="s">
        <v>3841</v>
      </c>
      <c r="F213" t="s">
        <v>3842</v>
      </c>
      <c r="G213" t="s">
        <v>3533</v>
      </c>
      <c r="H213" t="s">
        <v>3534</v>
      </c>
      <c r="I213">
        <v>733</v>
      </c>
      <c r="J213" s="6">
        <v>0.1145</v>
      </c>
      <c r="K213" s="6">
        <v>9.1499999999999998E-2</v>
      </c>
      <c r="L213" t="s">
        <v>3536</v>
      </c>
    </row>
    <row r="214" spans="1:12" x14ac:dyDescent="0.25">
      <c r="A214" t="s">
        <v>923</v>
      </c>
      <c r="B214" t="s">
        <v>924</v>
      </c>
      <c r="C214" t="s">
        <v>3613</v>
      </c>
      <c r="D214" t="s">
        <v>3610</v>
      </c>
      <c r="E214" t="s">
        <v>3841</v>
      </c>
      <c r="F214" t="s">
        <v>3842</v>
      </c>
      <c r="G214" t="s">
        <v>3533</v>
      </c>
      <c r="H214" t="s">
        <v>3534</v>
      </c>
      <c r="I214">
        <v>2997</v>
      </c>
      <c r="J214" s="6">
        <v>0.1145</v>
      </c>
      <c r="K214" s="6">
        <v>9.1499999999999998E-2</v>
      </c>
      <c r="L214" t="s">
        <v>3536</v>
      </c>
    </row>
    <row r="215" spans="1:12" x14ac:dyDescent="0.25">
      <c r="A215" t="s">
        <v>926</v>
      </c>
      <c r="B215" t="s">
        <v>927</v>
      </c>
      <c r="C215" t="s">
        <v>3645</v>
      </c>
      <c r="D215" t="s">
        <v>3643</v>
      </c>
      <c r="E215" t="s">
        <v>3841</v>
      </c>
      <c r="F215" t="s">
        <v>3842</v>
      </c>
      <c r="G215" t="s">
        <v>3644</v>
      </c>
      <c r="H215" t="s">
        <v>3534</v>
      </c>
      <c r="I215">
        <v>490.61</v>
      </c>
      <c r="J215" s="6">
        <v>9.4500000000000001E-2</v>
      </c>
      <c r="K215" s="6">
        <v>0.1115</v>
      </c>
      <c r="L215" t="s">
        <v>3536</v>
      </c>
    </row>
    <row r="216" spans="1:12" x14ac:dyDescent="0.25">
      <c r="A216" t="s">
        <v>929</v>
      </c>
      <c r="B216" t="s">
        <v>930</v>
      </c>
      <c r="C216" t="s">
        <v>3656</v>
      </c>
      <c r="D216" t="s">
        <v>3643</v>
      </c>
      <c r="E216" t="s">
        <v>3841</v>
      </c>
      <c r="F216" t="s">
        <v>3842</v>
      </c>
      <c r="G216" t="s">
        <v>3644</v>
      </c>
      <c r="H216" t="s">
        <v>3534</v>
      </c>
      <c r="I216">
        <v>700</v>
      </c>
      <c r="J216" s="6">
        <v>9.4500000000000001E-2</v>
      </c>
      <c r="K216" s="6">
        <v>0.1115</v>
      </c>
      <c r="L216" t="s">
        <v>3536</v>
      </c>
    </row>
    <row r="217" spans="1:12" x14ac:dyDescent="0.25">
      <c r="A217" t="s">
        <v>932</v>
      </c>
      <c r="B217" t="s">
        <v>933</v>
      </c>
      <c r="C217" t="s">
        <v>3675</v>
      </c>
      <c r="D217" t="s">
        <v>3610</v>
      </c>
      <c r="E217" t="s">
        <v>3841</v>
      </c>
      <c r="F217" t="s">
        <v>3843</v>
      </c>
      <c r="G217" t="s">
        <v>3674</v>
      </c>
      <c r="H217" t="s">
        <v>3534</v>
      </c>
      <c r="I217">
        <v>1734.66</v>
      </c>
      <c r="J217" s="6">
        <v>0.1145</v>
      </c>
      <c r="K217" s="6">
        <v>9.1499999999999998E-2</v>
      </c>
      <c r="L217" t="s">
        <v>3536</v>
      </c>
    </row>
    <row r="218" spans="1:12" x14ac:dyDescent="0.25">
      <c r="A218" t="s">
        <v>229</v>
      </c>
      <c r="B218" t="s">
        <v>230</v>
      </c>
      <c r="C218" t="s">
        <v>3546</v>
      </c>
      <c r="D218" t="s">
        <v>3532</v>
      </c>
      <c r="E218" t="s">
        <v>3841</v>
      </c>
      <c r="F218" t="s">
        <v>3842</v>
      </c>
      <c r="G218" t="s">
        <v>3533</v>
      </c>
      <c r="H218" t="s">
        <v>3534</v>
      </c>
      <c r="I218">
        <v>1212</v>
      </c>
      <c r="J218" s="6">
        <v>0.1145</v>
      </c>
      <c r="K218" s="6">
        <v>9.1499999999999998E-2</v>
      </c>
      <c r="L218" t="s">
        <v>3541</v>
      </c>
    </row>
    <row r="219" spans="1:12" x14ac:dyDescent="0.25">
      <c r="A219" t="s">
        <v>936</v>
      </c>
      <c r="B219" t="s">
        <v>937</v>
      </c>
      <c r="C219" t="s">
        <v>3645</v>
      </c>
      <c r="D219" t="s">
        <v>3643</v>
      </c>
      <c r="E219" t="s">
        <v>3841</v>
      </c>
      <c r="F219" t="s">
        <v>3842</v>
      </c>
      <c r="G219" t="s">
        <v>3644</v>
      </c>
      <c r="H219" t="s">
        <v>3534</v>
      </c>
      <c r="I219">
        <v>490.61</v>
      </c>
      <c r="J219" s="6">
        <v>9.4500000000000001E-2</v>
      </c>
      <c r="K219" s="6">
        <v>0.1115</v>
      </c>
      <c r="L219" t="s">
        <v>3536</v>
      </c>
    </row>
    <row r="220" spans="1:12" x14ac:dyDescent="0.25">
      <c r="A220" t="s">
        <v>939</v>
      </c>
      <c r="B220" t="s">
        <v>940</v>
      </c>
      <c r="C220" t="s">
        <v>3555</v>
      </c>
      <c r="D220" t="s">
        <v>3532</v>
      </c>
      <c r="E220" t="s">
        <v>3841</v>
      </c>
      <c r="F220" t="s">
        <v>3842</v>
      </c>
      <c r="G220" t="s">
        <v>3533</v>
      </c>
      <c r="H220" t="s">
        <v>3534</v>
      </c>
      <c r="I220">
        <v>901</v>
      </c>
      <c r="J220" s="6">
        <v>0.1145</v>
      </c>
      <c r="K220" s="6">
        <v>9.1499999999999998E-2</v>
      </c>
      <c r="L220" t="s">
        <v>3536</v>
      </c>
    </row>
    <row r="221" spans="1:12" x14ac:dyDescent="0.25">
      <c r="A221" t="s">
        <v>117</v>
      </c>
      <c r="B221" t="s">
        <v>118</v>
      </c>
      <c r="C221" t="s">
        <v>3573</v>
      </c>
      <c r="D221" t="s">
        <v>3532</v>
      </c>
      <c r="E221" t="s">
        <v>3841</v>
      </c>
      <c r="F221" t="s">
        <v>3842</v>
      </c>
      <c r="G221" t="s">
        <v>3533</v>
      </c>
      <c r="H221" t="s">
        <v>3534</v>
      </c>
      <c r="I221">
        <v>2600</v>
      </c>
      <c r="J221" s="6">
        <v>0.1145</v>
      </c>
      <c r="K221" s="6">
        <v>9.1499999999999998E-2</v>
      </c>
      <c r="L221" t="s">
        <v>3541</v>
      </c>
    </row>
    <row r="222" spans="1:12" x14ac:dyDescent="0.25">
      <c r="A222" t="s">
        <v>944</v>
      </c>
      <c r="B222" t="s">
        <v>945</v>
      </c>
      <c r="C222" t="s">
        <v>3678</v>
      </c>
      <c r="D222" t="s">
        <v>3610</v>
      </c>
      <c r="E222" t="s">
        <v>3841</v>
      </c>
      <c r="F222" t="s">
        <v>3842</v>
      </c>
      <c r="G222" t="s">
        <v>3674</v>
      </c>
      <c r="H222" t="s">
        <v>3534</v>
      </c>
      <c r="I222">
        <v>838</v>
      </c>
      <c r="J222" s="6">
        <v>0.1145</v>
      </c>
      <c r="K222" s="6">
        <v>9.1499999999999998E-2</v>
      </c>
      <c r="L222" t="s">
        <v>3536</v>
      </c>
    </row>
    <row r="223" spans="1:12" x14ac:dyDescent="0.25">
      <c r="A223" t="s">
        <v>947</v>
      </c>
      <c r="B223" t="s">
        <v>948</v>
      </c>
      <c r="C223" t="s">
        <v>3665</v>
      </c>
      <c r="D223" t="s">
        <v>3610</v>
      </c>
      <c r="E223" t="s">
        <v>3841</v>
      </c>
      <c r="F223" t="s">
        <v>3842</v>
      </c>
      <c r="G223" t="s">
        <v>3626</v>
      </c>
      <c r="H223" t="s">
        <v>3534</v>
      </c>
      <c r="I223">
        <v>4306.13</v>
      </c>
      <c r="J223" s="6">
        <v>0.1145</v>
      </c>
      <c r="K223" s="6">
        <v>9.1499999999999998E-2</v>
      </c>
      <c r="L223" t="s">
        <v>3541</v>
      </c>
    </row>
    <row r="224" spans="1:12" x14ac:dyDescent="0.25">
      <c r="A224" t="s">
        <v>950</v>
      </c>
      <c r="B224" t="s">
        <v>951</v>
      </c>
      <c r="C224" t="s">
        <v>3599</v>
      </c>
      <c r="D224" t="s">
        <v>3532</v>
      </c>
      <c r="E224" t="s">
        <v>3841</v>
      </c>
      <c r="F224" t="s">
        <v>3842</v>
      </c>
      <c r="G224" t="s">
        <v>3533</v>
      </c>
      <c r="H224" t="s">
        <v>3534</v>
      </c>
      <c r="I224">
        <v>1086</v>
      </c>
      <c r="J224" s="6">
        <v>0.1145</v>
      </c>
      <c r="K224" s="6">
        <v>9.1499999999999998E-2</v>
      </c>
      <c r="L224" t="s">
        <v>3536</v>
      </c>
    </row>
    <row r="225" spans="1:12" x14ac:dyDescent="0.25">
      <c r="A225" t="s">
        <v>31</v>
      </c>
      <c r="B225" t="s">
        <v>32</v>
      </c>
      <c r="C225" t="s">
        <v>3603</v>
      </c>
      <c r="D225" t="s">
        <v>3610</v>
      </c>
      <c r="E225" t="s">
        <v>3841</v>
      </c>
      <c r="F225" t="s">
        <v>3842</v>
      </c>
      <c r="G225" t="s">
        <v>3533</v>
      </c>
      <c r="H225" t="s">
        <v>3534</v>
      </c>
      <c r="I225">
        <v>1212</v>
      </c>
      <c r="J225" s="6">
        <v>0.1145</v>
      </c>
      <c r="K225" s="6">
        <v>9.1499999999999998E-2</v>
      </c>
      <c r="L225" t="s">
        <v>3536</v>
      </c>
    </row>
    <row r="226" spans="1:12" x14ac:dyDescent="0.25">
      <c r="A226" t="s">
        <v>957</v>
      </c>
      <c r="B226" t="s">
        <v>958</v>
      </c>
      <c r="C226" t="s">
        <v>3675</v>
      </c>
      <c r="D226" t="s">
        <v>3610</v>
      </c>
      <c r="E226" t="s">
        <v>3841</v>
      </c>
      <c r="F226" t="s">
        <v>3843</v>
      </c>
      <c r="G226" t="s">
        <v>3674</v>
      </c>
      <c r="H226" t="s">
        <v>3534</v>
      </c>
      <c r="I226">
        <v>1734.66</v>
      </c>
      <c r="J226" s="6">
        <v>0.1145</v>
      </c>
      <c r="K226" s="6">
        <v>9.1499999999999998E-2</v>
      </c>
      <c r="L226" t="s">
        <v>3536</v>
      </c>
    </row>
    <row r="227" spans="1:12" x14ac:dyDescent="0.25">
      <c r="A227" t="s">
        <v>960</v>
      </c>
      <c r="B227" t="s">
        <v>961</v>
      </c>
      <c r="C227" t="s">
        <v>3675</v>
      </c>
      <c r="D227" t="s">
        <v>3610</v>
      </c>
      <c r="E227" t="s">
        <v>3841</v>
      </c>
      <c r="F227" t="s">
        <v>3842</v>
      </c>
      <c r="G227" t="s">
        <v>3674</v>
      </c>
      <c r="H227" t="s">
        <v>3534</v>
      </c>
      <c r="I227">
        <v>1734.66</v>
      </c>
      <c r="J227" s="6">
        <v>0.1145</v>
      </c>
      <c r="K227" s="6">
        <v>9.1499999999999998E-2</v>
      </c>
      <c r="L227" t="s">
        <v>3536</v>
      </c>
    </row>
    <row r="228" spans="1:12" x14ac:dyDescent="0.25">
      <c r="A228" t="s">
        <v>963</v>
      </c>
      <c r="B228" t="s">
        <v>964</v>
      </c>
      <c r="C228" t="s">
        <v>3687</v>
      </c>
      <c r="D228" t="s">
        <v>3610</v>
      </c>
      <c r="E228" t="s">
        <v>3841</v>
      </c>
      <c r="F228" t="s">
        <v>3842</v>
      </c>
      <c r="G228" t="s">
        <v>3674</v>
      </c>
      <c r="H228" t="s">
        <v>3534</v>
      </c>
      <c r="I228">
        <v>2604.81</v>
      </c>
      <c r="J228" s="6">
        <v>0.1145</v>
      </c>
      <c r="K228" s="6">
        <v>9.1499999999999998E-2</v>
      </c>
      <c r="L228" t="s">
        <v>3536</v>
      </c>
    </row>
    <row r="229" spans="1:12" x14ac:dyDescent="0.25">
      <c r="A229" t="s">
        <v>966</v>
      </c>
      <c r="B229" t="s">
        <v>967</v>
      </c>
      <c r="C229" t="s">
        <v>3684</v>
      </c>
      <c r="D229" t="s">
        <v>3610</v>
      </c>
      <c r="E229" t="s">
        <v>3841</v>
      </c>
      <c r="F229" t="s">
        <v>3843</v>
      </c>
      <c r="G229" t="s">
        <v>3674</v>
      </c>
      <c r="H229" t="s">
        <v>3534</v>
      </c>
      <c r="I229">
        <v>867.33</v>
      </c>
      <c r="J229" s="6">
        <v>0.1145</v>
      </c>
      <c r="K229" s="6">
        <v>9.1499999999999998E-2</v>
      </c>
      <c r="L229" t="s">
        <v>3536</v>
      </c>
    </row>
    <row r="230" spans="1:12" x14ac:dyDescent="0.25">
      <c r="A230" t="s">
        <v>969</v>
      </c>
      <c r="B230" t="s">
        <v>970</v>
      </c>
      <c r="C230" t="s">
        <v>3645</v>
      </c>
      <c r="D230" t="s">
        <v>3643</v>
      </c>
      <c r="E230" t="s">
        <v>3841</v>
      </c>
      <c r="F230" t="s">
        <v>3842</v>
      </c>
      <c r="G230" t="s">
        <v>3644</v>
      </c>
      <c r="H230" t="s">
        <v>3534</v>
      </c>
      <c r="I230">
        <v>490.61</v>
      </c>
      <c r="J230" s="6">
        <v>9.4500000000000001E-2</v>
      </c>
      <c r="K230" s="6">
        <v>0.1115</v>
      </c>
      <c r="L230" t="s">
        <v>3536</v>
      </c>
    </row>
    <row r="231" spans="1:12" x14ac:dyDescent="0.25">
      <c r="A231" t="s">
        <v>972</v>
      </c>
      <c r="B231" t="s">
        <v>973</v>
      </c>
      <c r="C231" t="s">
        <v>3628</v>
      </c>
      <c r="D231" t="s">
        <v>3610</v>
      </c>
      <c r="E231" t="s">
        <v>3841</v>
      </c>
      <c r="F231" t="s">
        <v>3842</v>
      </c>
      <c r="G231" t="s">
        <v>3533</v>
      </c>
      <c r="H231" t="s">
        <v>3534</v>
      </c>
      <c r="I231">
        <v>4045.95</v>
      </c>
      <c r="J231" s="6">
        <v>0.1145</v>
      </c>
      <c r="K231" s="6">
        <v>9.1499999999999998E-2</v>
      </c>
      <c r="L231" t="s">
        <v>3536</v>
      </c>
    </row>
    <row r="232" spans="1:12" x14ac:dyDescent="0.25">
      <c r="A232" t="s">
        <v>975</v>
      </c>
      <c r="B232" t="s">
        <v>976</v>
      </c>
      <c r="C232" t="s">
        <v>3619</v>
      </c>
      <c r="D232" t="s">
        <v>3610</v>
      </c>
      <c r="E232" t="s">
        <v>3841</v>
      </c>
      <c r="F232" t="s">
        <v>3842</v>
      </c>
      <c r="G232" t="s">
        <v>3533</v>
      </c>
      <c r="H232" t="s">
        <v>3534</v>
      </c>
      <c r="I232">
        <v>2000</v>
      </c>
      <c r="J232" s="6">
        <v>0.1145</v>
      </c>
      <c r="K232" s="6">
        <v>9.1499999999999998E-2</v>
      </c>
      <c r="L232" t="s">
        <v>3536</v>
      </c>
    </row>
    <row r="233" spans="1:12" x14ac:dyDescent="0.25">
      <c r="A233" t="s">
        <v>978</v>
      </c>
      <c r="B233" t="s">
        <v>979</v>
      </c>
      <c r="C233" t="s">
        <v>3619</v>
      </c>
      <c r="D233" t="s">
        <v>3610</v>
      </c>
      <c r="E233" t="s">
        <v>3841</v>
      </c>
      <c r="F233" t="s">
        <v>3842</v>
      </c>
      <c r="G233" t="s">
        <v>3533</v>
      </c>
      <c r="H233" t="s">
        <v>3636</v>
      </c>
      <c r="I233">
        <v>2000</v>
      </c>
      <c r="J233" s="6">
        <v>0.1145</v>
      </c>
      <c r="K233" s="6">
        <v>9.1499999999999998E-2</v>
      </c>
      <c r="L233" t="s">
        <v>3536</v>
      </c>
    </row>
    <row r="234" spans="1:12" x14ac:dyDescent="0.25">
      <c r="A234" t="s">
        <v>981</v>
      </c>
      <c r="B234" t="s">
        <v>982</v>
      </c>
      <c r="C234" t="s">
        <v>3556</v>
      </c>
      <c r="D234" t="s">
        <v>3532</v>
      </c>
      <c r="E234" t="s">
        <v>3841</v>
      </c>
      <c r="F234" t="s">
        <v>3842</v>
      </c>
      <c r="G234" t="s">
        <v>3533</v>
      </c>
      <c r="H234" t="s">
        <v>3534</v>
      </c>
      <c r="I234">
        <v>733</v>
      </c>
      <c r="J234" s="6">
        <v>0.1145</v>
      </c>
      <c r="K234" s="6">
        <v>9.1499999999999998E-2</v>
      </c>
      <c r="L234" t="s">
        <v>3536</v>
      </c>
    </row>
    <row r="235" spans="1:12" x14ac:dyDescent="0.25">
      <c r="A235" t="s">
        <v>984</v>
      </c>
      <c r="B235" t="s">
        <v>985</v>
      </c>
      <c r="C235" t="s">
        <v>3677</v>
      </c>
      <c r="D235" t="s">
        <v>3610</v>
      </c>
      <c r="E235" t="s">
        <v>3841</v>
      </c>
      <c r="F235" t="s">
        <v>3842</v>
      </c>
      <c r="G235" t="s">
        <v>3674</v>
      </c>
      <c r="H235" t="s">
        <v>3534</v>
      </c>
      <c r="I235">
        <v>1086</v>
      </c>
      <c r="J235" s="6">
        <v>0.1145</v>
      </c>
      <c r="K235" s="6">
        <v>9.1499999999999998E-2</v>
      </c>
      <c r="L235" t="s">
        <v>3536</v>
      </c>
    </row>
    <row r="236" spans="1:12" x14ac:dyDescent="0.25">
      <c r="A236" t="s">
        <v>987</v>
      </c>
      <c r="B236" t="s">
        <v>988</v>
      </c>
      <c r="C236" t="s">
        <v>3595</v>
      </c>
      <c r="D236" t="s">
        <v>3532</v>
      </c>
      <c r="E236" t="s">
        <v>3841</v>
      </c>
      <c r="F236" t="s">
        <v>3842</v>
      </c>
      <c r="G236" t="s">
        <v>3533</v>
      </c>
      <c r="H236" t="s">
        <v>3534</v>
      </c>
      <c r="I236">
        <v>1212</v>
      </c>
      <c r="J236" s="6">
        <v>0.1145</v>
      </c>
      <c r="K236" s="6">
        <v>9.1499999999999998E-2</v>
      </c>
      <c r="L236" t="s">
        <v>3536</v>
      </c>
    </row>
    <row r="237" spans="1:12" x14ac:dyDescent="0.25">
      <c r="A237" t="s">
        <v>3494</v>
      </c>
      <c r="B237" t="s">
        <v>3495</v>
      </c>
      <c r="C237" t="s">
        <v>3677</v>
      </c>
      <c r="D237" t="s">
        <v>3610</v>
      </c>
      <c r="E237" t="s">
        <v>3841</v>
      </c>
      <c r="F237" t="s">
        <v>3842</v>
      </c>
      <c r="G237" t="s">
        <v>3674</v>
      </c>
      <c r="H237" t="s">
        <v>3534</v>
      </c>
      <c r="I237">
        <v>1086</v>
      </c>
      <c r="J237" s="6">
        <v>0.1145</v>
      </c>
      <c r="K237" s="6">
        <v>9.1499999999999998E-2</v>
      </c>
      <c r="L237" t="s">
        <v>3536</v>
      </c>
    </row>
    <row r="238" spans="1:12" x14ac:dyDescent="0.25">
      <c r="A238" t="s">
        <v>990</v>
      </c>
      <c r="B238" t="s">
        <v>991</v>
      </c>
      <c r="C238" t="s">
        <v>3684</v>
      </c>
      <c r="D238" t="s">
        <v>3610</v>
      </c>
      <c r="E238" t="s">
        <v>3841</v>
      </c>
      <c r="F238" t="s">
        <v>3843</v>
      </c>
      <c r="G238" t="s">
        <v>3674</v>
      </c>
      <c r="H238" t="s">
        <v>3534</v>
      </c>
      <c r="I238">
        <v>867.33</v>
      </c>
      <c r="J238" s="6">
        <v>0.1145</v>
      </c>
      <c r="K238" s="6">
        <v>9.1499999999999998E-2</v>
      </c>
      <c r="L238" t="s">
        <v>3536</v>
      </c>
    </row>
    <row r="239" spans="1:12" x14ac:dyDescent="0.25">
      <c r="A239" t="s">
        <v>993</v>
      </c>
      <c r="B239" t="s">
        <v>994</v>
      </c>
      <c r="C239" t="s">
        <v>3623</v>
      </c>
      <c r="D239" t="s">
        <v>3610</v>
      </c>
      <c r="E239" t="s">
        <v>3841</v>
      </c>
      <c r="F239" t="s">
        <v>3842</v>
      </c>
      <c r="G239" t="s">
        <v>3533</v>
      </c>
      <c r="H239" t="s">
        <v>3534</v>
      </c>
      <c r="I239">
        <v>3704.86</v>
      </c>
      <c r="J239" s="6">
        <v>0.1145</v>
      </c>
      <c r="K239" s="6">
        <v>9.1499999999999998E-2</v>
      </c>
      <c r="L239" t="s">
        <v>3536</v>
      </c>
    </row>
    <row r="240" spans="1:12" x14ac:dyDescent="0.25">
      <c r="A240" t="s">
        <v>996</v>
      </c>
      <c r="B240" t="s">
        <v>997</v>
      </c>
      <c r="C240" t="s">
        <v>3612</v>
      </c>
      <c r="D240" t="s">
        <v>3610</v>
      </c>
      <c r="E240" t="s">
        <v>3841</v>
      </c>
      <c r="F240" t="s">
        <v>3842</v>
      </c>
      <c r="G240" t="s">
        <v>3533</v>
      </c>
      <c r="H240" t="s">
        <v>3534</v>
      </c>
      <c r="I240">
        <v>3326.67</v>
      </c>
      <c r="J240" s="6">
        <v>0.1145</v>
      </c>
      <c r="K240" s="6">
        <v>9.1499999999999998E-2</v>
      </c>
      <c r="L240" t="s">
        <v>3536</v>
      </c>
    </row>
    <row r="241" spans="1:12" x14ac:dyDescent="0.25">
      <c r="A241" t="s">
        <v>205</v>
      </c>
      <c r="B241" t="s">
        <v>206</v>
      </c>
      <c r="C241" t="s">
        <v>3586</v>
      </c>
      <c r="D241" t="s">
        <v>3532</v>
      </c>
      <c r="E241" t="s">
        <v>3841</v>
      </c>
      <c r="F241" t="s">
        <v>3842</v>
      </c>
      <c r="G241" t="s">
        <v>3533</v>
      </c>
      <c r="H241" t="s">
        <v>3534</v>
      </c>
      <c r="I241">
        <v>1212</v>
      </c>
      <c r="J241" s="6">
        <v>0.1145</v>
      </c>
      <c r="K241" s="6">
        <v>9.1499999999999998E-2</v>
      </c>
      <c r="L241" t="s">
        <v>3541</v>
      </c>
    </row>
    <row r="242" spans="1:12" x14ac:dyDescent="0.25">
      <c r="A242" t="s">
        <v>1001</v>
      </c>
      <c r="B242" t="s">
        <v>1002</v>
      </c>
      <c r="C242" t="s">
        <v>3645</v>
      </c>
      <c r="D242" t="s">
        <v>3643</v>
      </c>
      <c r="E242" t="s">
        <v>3841</v>
      </c>
      <c r="F242" t="s">
        <v>3842</v>
      </c>
      <c r="G242" t="s">
        <v>3644</v>
      </c>
      <c r="H242" t="s">
        <v>3534</v>
      </c>
      <c r="I242">
        <v>717.15</v>
      </c>
      <c r="J242" s="6">
        <v>9.4500000000000001E-2</v>
      </c>
      <c r="K242" s="6">
        <v>0.1115</v>
      </c>
      <c r="L242" t="s">
        <v>3536</v>
      </c>
    </row>
    <row r="243" spans="1:12" x14ac:dyDescent="0.25">
      <c r="A243" t="s">
        <v>1004</v>
      </c>
      <c r="B243" t="s">
        <v>1005</v>
      </c>
      <c r="C243" t="s">
        <v>3646</v>
      </c>
      <c r="D243" t="s">
        <v>3643</v>
      </c>
      <c r="E243" t="s">
        <v>3841</v>
      </c>
      <c r="F243" t="s">
        <v>3842</v>
      </c>
      <c r="G243" t="s">
        <v>3644</v>
      </c>
      <c r="H243" t="s">
        <v>3534</v>
      </c>
      <c r="I243">
        <v>529.20000000000005</v>
      </c>
      <c r="J243" s="6">
        <v>9.4500000000000001E-2</v>
      </c>
      <c r="K243" s="6">
        <v>0.1115</v>
      </c>
      <c r="L243" t="s">
        <v>3536</v>
      </c>
    </row>
    <row r="244" spans="1:12" x14ac:dyDescent="0.25">
      <c r="A244" t="s">
        <v>3452</v>
      </c>
      <c r="B244" t="s">
        <v>3453</v>
      </c>
      <c r="C244" t="s">
        <v>3677</v>
      </c>
      <c r="D244" t="s">
        <v>3610</v>
      </c>
      <c r="E244" t="s">
        <v>3841</v>
      </c>
      <c r="F244" t="s">
        <v>3843</v>
      </c>
      <c r="G244" t="s">
        <v>3674</v>
      </c>
      <c r="H244" t="s">
        <v>3534</v>
      </c>
      <c r="I244">
        <v>1212</v>
      </c>
      <c r="J244" s="6">
        <v>0.1145</v>
      </c>
      <c r="K244" s="6">
        <v>9.1499999999999998E-2</v>
      </c>
      <c r="L244" t="s">
        <v>3536</v>
      </c>
    </row>
    <row r="245" spans="1:12" x14ac:dyDescent="0.25">
      <c r="A245" t="s">
        <v>1007</v>
      </c>
      <c r="B245" t="s">
        <v>1008</v>
      </c>
      <c r="C245" t="s">
        <v>3675</v>
      </c>
      <c r="D245" t="s">
        <v>3610</v>
      </c>
      <c r="E245" t="s">
        <v>3841</v>
      </c>
      <c r="F245" t="s">
        <v>3843</v>
      </c>
      <c r="G245" t="s">
        <v>3674</v>
      </c>
      <c r="H245" t="s">
        <v>3534</v>
      </c>
      <c r="I245">
        <v>1734.66</v>
      </c>
      <c r="J245" s="6">
        <v>0.1145</v>
      </c>
      <c r="K245" s="6">
        <v>9.1499999999999998E-2</v>
      </c>
      <c r="L245" t="s">
        <v>3536</v>
      </c>
    </row>
    <row r="246" spans="1:12" x14ac:dyDescent="0.25">
      <c r="A246" t="s">
        <v>311</v>
      </c>
      <c r="B246" t="s">
        <v>312</v>
      </c>
      <c r="C246" t="s">
        <v>3604</v>
      </c>
      <c r="D246" t="s">
        <v>3532</v>
      </c>
      <c r="E246" t="s">
        <v>3841</v>
      </c>
      <c r="F246" t="s">
        <v>3842</v>
      </c>
      <c r="G246" t="s">
        <v>3533</v>
      </c>
      <c r="H246" t="s">
        <v>3534</v>
      </c>
      <c r="I246">
        <v>1212</v>
      </c>
      <c r="J246" s="6">
        <v>0.1145</v>
      </c>
      <c r="K246" s="6">
        <v>9.1499999999999998E-2</v>
      </c>
      <c r="L246" t="s">
        <v>3536</v>
      </c>
    </row>
    <row r="247" spans="1:12" x14ac:dyDescent="0.25">
      <c r="A247" t="s">
        <v>1011</v>
      </c>
      <c r="B247" t="s">
        <v>1012</v>
      </c>
      <c r="C247" t="s">
        <v>3645</v>
      </c>
      <c r="D247" t="s">
        <v>3643</v>
      </c>
      <c r="E247" t="s">
        <v>3841</v>
      </c>
      <c r="F247" t="s">
        <v>3842</v>
      </c>
      <c r="G247" t="s">
        <v>3644</v>
      </c>
      <c r="H247" t="s">
        <v>3534</v>
      </c>
      <c r="I247">
        <v>640</v>
      </c>
      <c r="J247" s="6">
        <v>9.4500000000000001E-2</v>
      </c>
      <c r="K247" s="6">
        <v>0.1115</v>
      </c>
      <c r="L247" t="s">
        <v>3536</v>
      </c>
    </row>
    <row r="248" spans="1:12" x14ac:dyDescent="0.25">
      <c r="A248" t="s">
        <v>1014</v>
      </c>
      <c r="B248" t="s">
        <v>1015</v>
      </c>
      <c r="C248" t="s">
        <v>3556</v>
      </c>
      <c r="D248" t="s">
        <v>3532</v>
      </c>
      <c r="E248" t="s">
        <v>3841</v>
      </c>
      <c r="F248" t="s">
        <v>3842</v>
      </c>
      <c r="G248" t="s">
        <v>3533</v>
      </c>
      <c r="H248" t="s">
        <v>3534</v>
      </c>
      <c r="I248">
        <v>733</v>
      </c>
      <c r="J248" s="6">
        <v>0.1145</v>
      </c>
      <c r="K248" s="6">
        <v>9.1499999999999998E-2</v>
      </c>
      <c r="L248" t="s">
        <v>3536</v>
      </c>
    </row>
    <row r="249" spans="1:12" x14ac:dyDescent="0.25">
      <c r="A249" t="s">
        <v>1021</v>
      </c>
      <c r="B249" t="s">
        <v>1022</v>
      </c>
      <c r="C249" t="s">
        <v>3614</v>
      </c>
      <c r="D249" t="s">
        <v>3610</v>
      </c>
      <c r="E249" t="s">
        <v>3841</v>
      </c>
      <c r="F249" t="s">
        <v>3842</v>
      </c>
      <c r="G249" t="s">
        <v>3533</v>
      </c>
      <c r="H249" t="s">
        <v>3534</v>
      </c>
      <c r="I249">
        <v>2700</v>
      </c>
      <c r="J249" s="6">
        <v>0.1145</v>
      </c>
      <c r="K249" s="6">
        <v>9.1499999999999998E-2</v>
      </c>
      <c r="L249" t="s">
        <v>3536</v>
      </c>
    </row>
    <row r="250" spans="1:12" x14ac:dyDescent="0.25">
      <c r="A250" t="s">
        <v>1024</v>
      </c>
      <c r="B250" t="s">
        <v>1025</v>
      </c>
      <c r="C250" t="s">
        <v>3620</v>
      </c>
      <c r="D250" t="s">
        <v>3610</v>
      </c>
      <c r="E250" t="s">
        <v>3841</v>
      </c>
      <c r="F250" t="s">
        <v>3842</v>
      </c>
      <c r="G250" t="s">
        <v>3533</v>
      </c>
      <c r="H250" t="s">
        <v>3534</v>
      </c>
      <c r="I250">
        <v>1000</v>
      </c>
      <c r="J250" s="6">
        <v>0.1145</v>
      </c>
      <c r="K250" s="6">
        <v>9.1499999999999998E-2</v>
      </c>
      <c r="L250" t="s">
        <v>3536</v>
      </c>
    </row>
    <row r="251" spans="1:12" x14ac:dyDescent="0.25">
      <c r="A251" t="s">
        <v>1027</v>
      </c>
      <c r="B251" t="s">
        <v>1028</v>
      </c>
      <c r="C251" t="s">
        <v>3677</v>
      </c>
      <c r="D251" t="s">
        <v>3610</v>
      </c>
      <c r="E251" t="s">
        <v>3841</v>
      </c>
      <c r="F251" t="s">
        <v>3843</v>
      </c>
      <c r="G251" t="s">
        <v>3674</v>
      </c>
      <c r="H251" t="s">
        <v>3534</v>
      </c>
      <c r="I251">
        <v>1212</v>
      </c>
      <c r="J251" s="6">
        <v>0.1145</v>
      </c>
      <c r="K251" s="6">
        <v>9.1499999999999998E-2</v>
      </c>
      <c r="L251" t="s">
        <v>3536</v>
      </c>
    </row>
    <row r="252" spans="1:12" x14ac:dyDescent="0.25">
      <c r="A252" t="s">
        <v>1031</v>
      </c>
      <c r="B252" t="s">
        <v>1032</v>
      </c>
      <c r="C252" t="s">
        <v>3557</v>
      </c>
      <c r="D252" t="s">
        <v>3532</v>
      </c>
      <c r="E252" t="s">
        <v>3841</v>
      </c>
      <c r="F252" t="s">
        <v>3842</v>
      </c>
      <c r="G252" t="s">
        <v>3533</v>
      </c>
      <c r="H252" t="s">
        <v>3534</v>
      </c>
      <c r="I252">
        <v>1086</v>
      </c>
      <c r="J252" s="6">
        <v>0.1145</v>
      </c>
      <c r="K252" s="6">
        <v>9.1499999999999998E-2</v>
      </c>
      <c r="L252" t="s">
        <v>3536</v>
      </c>
    </row>
    <row r="253" spans="1:12" x14ac:dyDescent="0.25">
      <c r="A253" t="s">
        <v>1</v>
      </c>
      <c r="B253" t="s">
        <v>2</v>
      </c>
      <c r="C253" t="s">
        <v>3834</v>
      </c>
      <c r="D253" t="s">
        <v>3532</v>
      </c>
      <c r="E253" t="s">
        <v>3841</v>
      </c>
      <c r="F253" t="s">
        <v>3842</v>
      </c>
      <c r="G253" t="s">
        <v>3533</v>
      </c>
      <c r="H253" t="s">
        <v>3534</v>
      </c>
      <c r="I253">
        <v>1212</v>
      </c>
      <c r="J253" s="6">
        <v>0.1145</v>
      </c>
      <c r="K253" s="6">
        <v>9.1499999999999998E-2</v>
      </c>
      <c r="L253" t="s">
        <v>3536</v>
      </c>
    </row>
    <row r="254" spans="1:12" x14ac:dyDescent="0.25">
      <c r="A254" t="s">
        <v>1036</v>
      </c>
      <c r="B254" t="s">
        <v>1037</v>
      </c>
      <c r="C254" t="s">
        <v>3677</v>
      </c>
      <c r="D254" t="s">
        <v>3610</v>
      </c>
      <c r="E254" t="s">
        <v>3841</v>
      </c>
      <c r="F254" t="s">
        <v>3843</v>
      </c>
      <c r="G254" t="s">
        <v>3674</v>
      </c>
      <c r="H254" t="s">
        <v>3534</v>
      </c>
      <c r="I254">
        <v>1212</v>
      </c>
      <c r="J254" s="6">
        <v>0.1145</v>
      </c>
      <c r="K254" s="6">
        <v>9.1499999999999998E-2</v>
      </c>
      <c r="L254" t="s">
        <v>3536</v>
      </c>
    </row>
    <row r="255" spans="1:12" x14ac:dyDescent="0.25">
      <c r="A255" t="s">
        <v>1039</v>
      </c>
      <c r="B255" t="s">
        <v>1040</v>
      </c>
      <c r="C255" t="s">
        <v>3555</v>
      </c>
      <c r="D255" t="s">
        <v>3532</v>
      </c>
      <c r="E255" t="s">
        <v>3841</v>
      </c>
      <c r="F255" t="s">
        <v>3842</v>
      </c>
      <c r="G255" t="s">
        <v>3533</v>
      </c>
      <c r="H255" t="s">
        <v>3534</v>
      </c>
      <c r="I255">
        <v>986</v>
      </c>
      <c r="J255" s="6">
        <v>0.1145</v>
      </c>
      <c r="K255" s="6">
        <v>9.1499999999999998E-2</v>
      </c>
      <c r="L255" t="s">
        <v>3536</v>
      </c>
    </row>
    <row r="256" spans="1:12" x14ac:dyDescent="0.25">
      <c r="A256" t="s">
        <v>1042</v>
      </c>
      <c r="B256" t="s">
        <v>1043</v>
      </c>
      <c r="C256" t="s">
        <v>3675</v>
      </c>
      <c r="D256" t="s">
        <v>3610</v>
      </c>
      <c r="E256" t="s">
        <v>3841</v>
      </c>
      <c r="F256" t="s">
        <v>3843</v>
      </c>
      <c r="G256" t="s">
        <v>3674</v>
      </c>
      <c r="H256" t="s">
        <v>3534</v>
      </c>
      <c r="I256">
        <v>1734.66</v>
      </c>
      <c r="J256" s="6">
        <v>0.1145</v>
      </c>
      <c r="K256" s="6">
        <v>9.1499999999999998E-2</v>
      </c>
      <c r="L256" t="s">
        <v>3536</v>
      </c>
    </row>
    <row r="257" spans="1:12" x14ac:dyDescent="0.25">
      <c r="A257" t="s">
        <v>1045</v>
      </c>
      <c r="B257" t="s">
        <v>1046</v>
      </c>
      <c r="C257" t="s">
        <v>3620</v>
      </c>
      <c r="D257" t="s">
        <v>3610</v>
      </c>
      <c r="E257" t="s">
        <v>3841</v>
      </c>
      <c r="F257" t="s">
        <v>3842</v>
      </c>
      <c r="G257" t="s">
        <v>3533</v>
      </c>
      <c r="H257" t="s">
        <v>3534</v>
      </c>
      <c r="I257">
        <v>1000</v>
      </c>
      <c r="J257" s="6">
        <v>0.1145</v>
      </c>
      <c r="K257" s="6">
        <v>9.1499999999999998E-2</v>
      </c>
      <c r="L257" t="s">
        <v>3536</v>
      </c>
    </row>
    <row r="258" spans="1:12" x14ac:dyDescent="0.25">
      <c r="A258" t="s">
        <v>1048</v>
      </c>
      <c r="B258" t="s">
        <v>1049</v>
      </c>
      <c r="C258" t="s">
        <v>3675</v>
      </c>
      <c r="D258" t="s">
        <v>3610</v>
      </c>
      <c r="E258" t="s">
        <v>3841</v>
      </c>
      <c r="F258" t="s">
        <v>3842</v>
      </c>
      <c r="G258" t="s">
        <v>3674</v>
      </c>
      <c r="H258" t="s">
        <v>3534</v>
      </c>
      <c r="I258">
        <v>1734.66</v>
      </c>
      <c r="J258" s="6">
        <v>0.1145</v>
      </c>
      <c r="K258" s="6">
        <v>9.1499999999999998E-2</v>
      </c>
      <c r="L258" t="s">
        <v>3536</v>
      </c>
    </row>
    <row r="259" spans="1:12" x14ac:dyDescent="0.25">
      <c r="A259" t="s">
        <v>1051</v>
      </c>
      <c r="B259" t="s">
        <v>1052</v>
      </c>
      <c r="C259" t="s">
        <v>3675</v>
      </c>
      <c r="D259" t="s">
        <v>3610</v>
      </c>
      <c r="E259" t="s">
        <v>3841</v>
      </c>
      <c r="F259" t="s">
        <v>3842</v>
      </c>
      <c r="G259" t="s">
        <v>3674</v>
      </c>
      <c r="H259" t="s">
        <v>3534</v>
      </c>
      <c r="I259">
        <v>1734.66</v>
      </c>
      <c r="J259" s="6">
        <v>0.1145</v>
      </c>
      <c r="K259" s="6">
        <v>9.1499999999999998E-2</v>
      </c>
      <c r="L259" t="s">
        <v>3536</v>
      </c>
    </row>
    <row r="260" spans="1:12" x14ac:dyDescent="0.25">
      <c r="A260" t="s">
        <v>1054</v>
      </c>
      <c r="B260" t="s">
        <v>1055</v>
      </c>
      <c r="C260" t="s">
        <v>3614</v>
      </c>
      <c r="D260" t="s">
        <v>3610</v>
      </c>
      <c r="E260" t="s">
        <v>3841</v>
      </c>
      <c r="F260" t="s">
        <v>3842</v>
      </c>
      <c r="G260" t="s">
        <v>3533</v>
      </c>
      <c r="H260" t="s">
        <v>3534</v>
      </c>
      <c r="I260">
        <v>2700</v>
      </c>
      <c r="J260" s="6">
        <v>0.1145</v>
      </c>
      <c r="K260" s="6">
        <v>9.1499999999999998E-2</v>
      </c>
      <c r="L260" t="s">
        <v>3536</v>
      </c>
    </row>
    <row r="261" spans="1:12" x14ac:dyDescent="0.25">
      <c r="A261" t="s">
        <v>1057</v>
      </c>
      <c r="B261" t="s">
        <v>1058</v>
      </c>
      <c r="C261" t="s">
        <v>3654</v>
      </c>
      <c r="D261" t="s">
        <v>3643</v>
      </c>
      <c r="E261" t="s">
        <v>3841</v>
      </c>
      <c r="F261" t="s">
        <v>3842</v>
      </c>
      <c r="G261" t="s">
        <v>3644</v>
      </c>
      <c r="H261" t="s">
        <v>3534</v>
      </c>
      <c r="I261">
        <v>1150</v>
      </c>
      <c r="J261" s="6">
        <v>9.4500000000000001E-2</v>
      </c>
      <c r="K261" s="6">
        <v>0.1115</v>
      </c>
      <c r="L261" t="s">
        <v>3536</v>
      </c>
    </row>
    <row r="262" spans="1:12" x14ac:dyDescent="0.25">
      <c r="A262" t="s">
        <v>1060</v>
      </c>
      <c r="B262" t="s">
        <v>1061</v>
      </c>
      <c r="C262" t="s">
        <v>3677</v>
      </c>
      <c r="D262" t="s">
        <v>3610</v>
      </c>
      <c r="E262" t="s">
        <v>3841</v>
      </c>
      <c r="F262" t="s">
        <v>3843</v>
      </c>
      <c r="G262" t="s">
        <v>3674</v>
      </c>
      <c r="H262" t="s">
        <v>3534</v>
      </c>
      <c r="I262">
        <v>1212</v>
      </c>
      <c r="J262" s="6">
        <v>0.1145</v>
      </c>
      <c r="K262" s="6">
        <v>9.1499999999999998E-2</v>
      </c>
      <c r="L262" t="s">
        <v>3536</v>
      </c>
    </row>
    <row r="263" spans="1:12" x14ac:dyDescent="0.25">
      <c r="A263" t="s">
        <v>103</v>
      </c>
      <c r="B263" t="s">
        <v>104</v>
      </c>
      <c r="C263" t="s">
        <v>3639</v>
      </c>
      <c r="D263" t="s">
        <v>3532</v>
      </c>
      <c r="E263" t="s">
        <v>3841</v>
      </c>
      <c r="F263" t="s">
        <v>3842</v>
      </c>
      <c r="G263" t="s">
        <v>3533</v>
      </c>
      <c r="H263" t="s">
        <v>3534</v>
      </c>
      <c r="I263">
        <v>4129.3900000000003</v>
      </c>
      <c r="J263" s="6">
        <v>0.1145</v>
      </c>
      <c r="K263" s="6">
        <v>9.1499999999999998E-2</v>
      </c>
      <c r="L263" t="s">
        <v>3536</v>
      </c>
    </row>
    <row r="264" spans="1:12" x14ac:dyDescent="0.25">
      <c r="A264" t="s">
        <v>1064</v>
      </c>
      <c r="B264" t="s">
        <v>1065</v>
      </c>
      <c r="C264" t="s">
        <v>3622</v>
      </c>
      <c r="D264" t="s">
        <v>3610</v>
      </c>
      <c r="E264" t="s">
        <v>3841</v>
      </c>
      <c r="F264" t="s">
        <v>3842</v>
      </c>
      <c r="G264" t="s">
        <v>3533</v>
      </c>
      <c r="H264" t="s">
        <v>3534</v>
      </c>
      <c r="I264">
        <v>2300</v>
      </c>
      <c r="J264" s="6">
        <v>0.1145</v>
      </c>
      <c r="K264" s="6">
        <v>9.1499999999999998E-2</v>
      </c>
      <c r="L264" t="s">
        <v>3536</v>
      </c>
    </row>
    <row r="265" spans="1:12" x14ac:dyDescent="0.25">
      <c r="A265" t="s">
        <v>1068</v>
      </c>
      <c r="B265" t="s">
        <v>1069</v>
      </c>
      <c r="C265" t="s">
        <v>3556</v>
      </c>
      <c r="D265" t="s">
        <v>3532</v>
      </c>
      <c r="E265" t="s">
        <v>3841</v>
      </c>
      <c r="F265" t="s">
        <v>3842</v>
      </c>
      <c r="G265" t="s">
        <v>3533</v>
      </c>
      <c r="H265" t="s">
        <v>3534</v>
      </c>
      <c r="I265">
        <v>733</v>
      </c>
      <c r="J265" s="6">
        <v>0.1145</v>
      </c>
      <c r="K265" s="6">
        <v>9.1499999999999998E-2</v>
      </c>
      <c r="L265" t="s">
        <v>3536</v>
      </c>
    </row>
    <row r="266" spans="1:12" x14ac:dyDescent="0.25">
      <c r="A266" t="s">
        <v>1071</v>
      </c>
      <c r="B266" t="s">
        <v>1072</v>
      </c>
      <c r="C266" t="s">
        <v>3619</v>
      </c>
      <c r="D266" t="s">
        <v>3610</v>
      </c>
      <c r="E266" t="s">
        <v>3841</v>
      </c>
      <c r="F266" t="s">
        <v>3842</v>
      </c>
      <c r="G266" t="s">
        <v>3533</v>
      </c>
      <c r="H266" t="s">
        <v>3534</v>
      </c>
      <c r="I266">
        <v>2000</v>
      </c>
      <c r="J266" s="6">
        <v>0.1145</v>
      </c>
      <c r="K266" s="6">
        <v>9.1499999999999998E-2</v>
      </c>
      <c r="L266" t="s">
        <v>3536</v>
      </c>
    </row>
    <row r="267" spans="1:12" x14ac:dyDescent="0.25">
      <c r="A267" t="s">
        <v>3715</v>
      </c>
      <c r="B267" t="s">
        <v>3716</v>
      </c>
      <c r="C267" t="s">
        <v>3675</v>
      </c>
      <c r="D267" t="s">
        <v>3610</v>
      </c>
      <c r="E267" t="s">
        <v>3841</v>
      </c>
      <c r="F267" t="s">
        <v>3843</v>
      </c>
      <c r="G267" t="s">
        <v>3674</v>
      </c>
      <c r="H267" t="s">
        <v>3534</v>
      </c>
      <c r="I267">
        <v>1734.66</v>
      </c>
      <c r="J267" s="6">
        <v>0.1145</v>
      </c>
      <c r="K267" s="6">
        <v>9.1499999999999998E-2</v>
      </c>
      <c r="L267" t="s">
        <v>3536</v>
      </c>
    </row>
    <row r="268" spans="1:12" x14ac:dyDescent="0.25">
      <c r="A268" t="s">
        <v>3733</v>
      </c>
      <c r="B268" t="s">
        <v>3734</v>
      </c>
      <c r="C268" t="s">
        <v>3677</v>
      </c>
      <c r="D268" t="s">
        <v>3610</v>
      </c>
      <c r="E268" t="s">
        <v>3845</v>
      </c>
      <c r="F268" t="s">
        <v>3842</v>
      </c>
      <c r="G268" t="s">
        <v>3674</v>
      </c>
      <c r="H268" t="s">
        <v>3534</v>
      </c>
      <c r="I268">
        <v>1086</v>
      </c>
      <c r="J268" s="6">
        <v>0.1145</v>
      </c>
      <c r="K268" s="6">
        <v>9.1499999999999998E-2</v>
      </c>
      <c r="L268" t="s">
        <v>3536</v>
      </c>
    </row>
    <row r="269" spans="1:12" x14ac:dyDescent="0.25">
      <c r="A269" t="s">
        <v>95</v>
      </c>
      <c r="B269" t="s">
        <v>96</v>
      </c>
      <c r="C269" t="s">
        <v>3593</v>
      </c>
      <c r="D269" t="s">
        <v>3532</v>
      </c>
      <c r="E269" t="s">
        <v>3841</v>
      </c>
      <c r="F269" t="s">
        <v>3842</v>
      </c>
      <c r="G269" t="s">
        <v>3533</v>
      </c>
      <c r="H269" t="s">
        <v>3534</v>
      </c>
      <c r="I269">
        <v>1212</v>
      </c>
      <c r="J269" s="6">
        <v>0.1145</v>
      </c>
      <c r="K269" s="6">
        <v>9.1499999999999998E-2</v>
      </c>
      <c r="L269" t="s">
        <v>3536</v>
      </c>
    </row>
    <row r="270" spans="1:12" x14ac:dyDescent="0.25">
      <c r="A270" t="s">
        <v>1076</v>
      </c>
      <c r="B270" t="s">
        <v>1077</v>
      </c>
      <c r="C270" t="s">
        <v>3615</v>
      </c>
      <c r="D270" t="s">
        <v>3610</v>
      </c>
      <c r="E270" t="s">
        <v>3841</v>
      </c>
      <c r="F270" t="s">
        <v>3842</v>
      </c>
      <c r="G270" t="s">
        <v>3533</v>
      </c>
      <c r="H270" t="s">
        <v>3534</v>
      </c>
      <c r="I270">
        <v>2997</v>
      </c>
      <c r="J270" s="6">
        <v>0.1145</v>
      </c>
      <c r="K270" s="6">
        <v>9.1499999999999998E-2</v>
      </c>
      <c r="L270" t="s">
        <v>3536</v>
      </c>
    </row>
    <row r="271" spans="1:12" x14ac:dyDescent="0.25">
      <c r="A271" t="s">
        <v>3364</v>
      </c>
      <c r="B271" t="s">
        <v>3365</v>
      </c>
      <c r="C271" t="s">
        <v>3586</v>
      </c>
      <c r="D271" t="s">
        <v>3532</v>
      </c>
      <c r="E271" t="s">
        <v>3841</v>
      </c>
      <c r="F271" t="s">
        <v>3842</v>
      </c>
      <c r="G271" t="s">
        <v>3674</v>
      </c>
      <c r="H271" t="s">
        <v>3534</v>
      </c>
      <c r="I271">
        <v>1212</v>
      </c>
      <c r="J271" s="6">
        <v>0.1145</v>
      </c>
      <c r="K271" s="6">
        <v>9.1499999999999998E-2</v>
      </c>
      <c r="L271" t="s">
        <v>3536</v>
      </c>
    </row>
    <row r="272" spans="1:12" x14ac:dyDescent="0.25">
      <c r="A272" t="s">
        <v>3731</v>
      </c>
      <c r="B272" t="s">
        <v>3732</v>
      </c>
      <c r="C272" t="s">
        <v>3675</v>
      </c>
      <c r="D272" t="s">
        <v>3610</v>
      </c>
      <c r="E272" t="s">
        <v>3841</v>
      </c>
      <c r="F272" t="s">
        <v>3843</v>
      </c>
      <c r="G272" t="s">
        <v>3674</v>
      </c>
      <c r="H272" t="s">
        <v>3534</v>
      </c>
      <c r="I272">
        <v>1734.66</v>
      </c>
      <c r="J272" s="6">
        <v>0.1145</v>
      </c>
      <c r="K272" s="6">
        <v>9.1499999999999998E-2</v>
      </c>
      <c r="L272" t="s">
        <v>3536</v>
      </c>
    </row>
    <row r="273" spans="1:12" x14ac:dyDescent="0.25">
      <c r="A273" t="s">
        <v>1079</v>
      </c>
      <c r="B273" t="s">
        <v>1080</v>
      </c>
      <c r="C273" t="s">
        <v>3675</v>
      </c>
      <c r="D273" t="s">
        <v>3610</v>
      </c>
      <c r="E273" t="s">
        <v>3841</v>
      </c>
      <c r="F273" t="s">
        <v>3843</v>
      </c>
      <c r="G273" t="s">
        <v>3674</v>
      </c>
      <c r="H273" t="s">
        <v>3534</v>
      </c>
      <c r="I273">
        <v>1734.66</v>
      </c>
      <c r="J273" s="6">
        <v>0.1145</v>
      </c>
      <c r="K273" s="6">
        <v>9.1499999999999998E-2</v>
      </c>
      <c r="L273" t="s">
        <v>3536</v>
      </c>
    </row>
    <row r="274" spans="1:12" x14ac:dyDescent="0.25">
      <c r="A274" t="s">
        <v>1082</v>
      </c>
      <c r="B274" t="s">
        <v>1083</v>
      </c>
      <c r="C274" t="s">
        <v>3675</v>
      </c>
      <c r="D274" t="s">
        <v>3610</v>
      </c>
      <c r="E274" t="s">
        <v>3841</v>
      </c>
      <c r="F274" t="s">
        <v>3843</v>
      </c>
      <c r="G274" t="s">
        <v>3674</v>
      </c>
      <c r="H274" t="s">
        <v>3534</v>
      </c>
      <c r="I274">
        <v>1734.66</v>
      </c>
      <c r="J274" s="6">
        <v>0.1145</v>
      </c>
      <c r="K274" s="6">
        <v>9.1499999999999998E-2</v>
      </c>
      <c r="L274" t="s">
        <v>3536</v>
      </c>
    </row>
    <row r="275" spans="1:12" x14ac:dyDescent="0.25">
      <c r="A275" t="s">
        <v>85</v>
      </c>
      <c r="B275" t="s">
        <v>86</v>
      </c>
      <c r="C275" t="s">
        <v>3589</v>
      </c>
      <c r="D275" t="s">
        <v>3532</v>
      </c>
      <c r="E275" t="s">
        <v>3841</v>
      </c>
      <c r="F275" t="s">
        <v>3842</v>
      </c>
      <c r="G275" t="s">
        <v>3533</v>
      </c>
      <c r="H275" t="s">
        <v>3534</v>
      </c>
      <c r="I275">
        <v>1212</v>
      </c>
      <c r="J275" s="6">
        <v>0.1145</v>
      </c>
      <c r="K275" s="6">
        <v>9.1499999999999998E-2</v>
      </c>
      <c r="L275" t="s">
        <v>3536</v>
      </c>
    </row>
    <row r="276" spans="1:12" x14ac:dyDescent="0.25">
      <c r="A276" t="s">
        <v>1086</v>
      </c>
      <c r="B276" t="s">
        <v>1087</v>
      </c>
      <c r="C276" t="s">
        <v>3624</v>
      </c>
      <c r="D276" t="s">
        <v>3610</v>
      </c>
      <c r="E276" t="s">
        <v>3841</v>
      </c>
      <c r="F276" t="s">
        <v>3842</v>
      </c>
      <c r="G276" t="s">
        <v>3533</v>
      </c>
      <c r="H276" t="s">
        <v>3534</v>
      </c>
      <c r="I276">
        <v>3070.85</v>
      </c>
      <c r="J276" s="6">
        <v>0.1145</v>
      </c>
      <c r="K276" s="6">
        <v>9.1499999999999998E-2</v>
      </c>
      <c r="L276" t="s">
        <v>3536</v>
      </c>
    </row>
    <row r="277" spans="1:12" x14ac:dyDescent="0.25">
      <c r="A277" t="s">
        <v>3406</v>
      </c>
      <c r="B277" t="s">
        <v>3407</v>
      </c>
      <c r="C277" t="s">
        <v>3677</v>
      </c>
      <c r="D277" t="s">
        <v>3610</v>
      </c>
      <c r="E277" t="s">
        <v>3841</v>
      </c>
      <c r="F277" t="s">
        <v>3842</v>
      </c>
      <c r="G277" t="s">
        <v>3674</v>
      </c>
      <c r="H277" t="s">
        <v>3534</v>
      </c>
      <c r="I277">
        <v>1086</v>
      </c>
      <c r="J277" s="6">
        <v>0.1145</v>
      </c>
      <c r="K277" s="6">
        <v>9.1499999999999998E-2</v>
      </c>
      <c r="L277" t="s">
        <v>3536</v>
      </c>
    </row>
    <row r="278" spans="1:12" x14ac:dyDescent="0.25">
      <c r="A278" t="s">
        <v>1089</v>
      </c>
      <c r="B278" t="s">
        <v>1090</v>
      </c>
      <c r="C278" t="s">
        <v>3622</v>
      </c>
      <c r="D278" t="s">
        <v>3610</v>
      </c>
      <c r="E278" t="s">
        <v>3841</v>
      </c>
      <c r="F278" t="s">
        <v>3842</v>
      </c>
      <c r="G278" t="s">
        <v>3533</v>
      </c>
      <c r="H278" t="s">
        <v>3534</v>
      </c>
      <c r="I278">
        <v>2300</v>
      </c>
      <c r="J278" s="6">
        <v>0.1145</v>
      </c>
      <c r="K278" s="6">
        <v>9.1499999999999998E-2</v>
      </c>
      <c r="L278" t="s">
        <v>3536</v>
      </c>
    </row>
    <row r="279" spans="1:12" x14ac:dyDescent="0.25">
      <c r="A279" t="s">
        <v>1092</v>
      </c>
      <c r="B279" t="s">
        <v>1093</v>
      </c>
      <c r="C279" t="s">
        <v>3678</v>
      </c>
      <c r="D279" t="s">
        <v>3610</v>
      </c>
      <c r="E279" t="s">
        <v>3841</v>
      </c>
      <c r="F279" t="s">
        <v>3842</v>
      </c>
      <c r="G279" t="s">
        <v>3674</v>
      </c>
      <c r="H279" t="s">
        <v>3534</v>
      </c>
      <c r="I279">
        <v>838</v>
      </c>
      <c r="J279" s="6">
        <v>0.1145</v>
      </c>
      <c r="K279" s="6">
        <v>9.1499999999999998E-2</v>
      </c>
      <c r="L279" t="s">
        <v>3536</v>
      </c>
    </row>
    <row r="280" spans="1:12" x14ac:dyDescent="0.25">
      <c r="A280" t="s">
        <v>325</v>
      </c>
      <c r="B280" t="s">
        <v>326</v>
      </c>
      <c r="C280" t="s">
        <v>3539</v>
      </c>
      <c r="D280" t="s">
        <v>3532</v>
      </c>
      <c r="E280" t="s">
        <v>3841</v>
      </c>
      <c r="F280" t="s">
        <v>3842</v>
      </c>
      <c r="G280" t="s">
        <v>3533</v>
      </c>
      <c r="H280" t="s">
        <v>3534</v>
      </c>
      <c r="I280">
        <v>1412</v>
      </c>
      <c r="J280" s="6">
        <v>0.1145</v>
      </c>
      <c r="K280" s="6">
        <v>9.1499999999999998E-2</v>
      </c>
      <c r="L280" t="s">
        <v>3536</v>
      </c>
    </row>
    <row r="281" spans="1:12" x14ac:dyDescent="0.25">
      <c r="A281" t="s">
        <v>1096</v>
      </c>
      <c r="B281" t="s">
        <v>1097</v>
      </c>
      <c r="C281" t="s">
        <v>3675</v>
      </c>
      <c r="D281" t="s">
        <v>3610</v>
      </c>
      <c r="E281" t="s">
        <v>3841</v>
      </c>
      <c r="F281" t="s">
        <v>3843</v>
      </c>
      <c r="G281" t="s">
        <v>3674</v>
      </c>
      <c r="H281" t="s">
        <v>3534</v>
      </c>
      <c r="I281">
        <v>1734.66</v>
      </c>
      <c r="J281" s="6">
        <v>0.1145</v>
      </c>
      <c r="K281" s="6">
        <v>9.1499999999999998E-2</v>
      </c>
      <c r="L281" t="s">
        <v>3536</v>
      </c>
    </row>
    <row r="282" spans="1:12" x14ac:dyDescent="0.25">
      <c r="A282" t="s">
        <v>1099</v>
      </c>
      <c r="B282" t="s">
        <v>1100</v>
      </c>
      <c r="C282" t="s">
        <v>3678</v>
      </c>
      <c r="D282" t="s">
        <v>3610</v>
      </c>
      <c r="E282" t="s">
        <v>3841</v>
      </c>
      <c r="F282" t="s">
        <v>3842</v>
      </c>
      <c r="G282" t="s">
        <v>3674</v>
      </c>
      <c r="H282" t="s">
        <v>3534</v>
      </c>
      <c r="I282">
        <v>838</v>
      </c>
      <c r="J282" s="6">
        <v>0.1145</v>
      </c>
      <c r="K282" s="6">
        <v>9.1499999999999998E-2</v>
      </c>
      <c r="L282" t="s">
        <v>3536</v>
      </c>
    </row>
    <row r="283" spans="1:12" x14ac:dyDescent="0.25">
      <c r="A283" t="s">
        <v>1102</v>
      </c>
      <c r="B283" t="s">
        <v>1103</v>
      </c>
      <c r="C283" t="s">
        <v>3684</v>
      </c>
      <c r="D283" t="s">
        <v>3610</v>
      </c>
      <c r="E283" t="s">
        <v>3841</v>
      </c>
      <c r="F283" t="s">
        <v>3843</v>
      </c>
      <c r="G283" t="s">
        <v>3674</v>
      </c>
      <c r="H283" t="s">
        <v>3534</v>
      </c>
      <c r="I283">
        <v>867.33</v>
      </c>
      <c r="J283" s="6">
        <v>0.1145</v>
      </c>
      <c r="K283" s="6">
        <v>9.1499999999999998E-2</v>
      </c>
      <c r="L283" t="s">
        <v>3536</v>
      </c>
    </row>
    <row r="284" spans="1:12" x14ac:dyDescent="0.25">
      <c r="A284" t="s">
        <v>1105</v>
      </c>
      <c r="B284" t="s">
        <v>1106</v>
      </c>
      <c r="C284" t="s">
        <v>3624</v>
      </c>
      <c r="D284" t="s">
        <v>3610</v>
      </c>
      <c r="E284" t="s">
        <v>3841</v>
      </c>
      <c r="F284" t="s">
        <v>3842</v>
      </c>
      <c r="G284" t="s">
        <v>3533</v>
      </c>
      <c r="H284" t="s">
        <v>3534</v>
      </c>
      <c r="I284">
        <v>3070.85</v>
      </c>
      <c r="J284" s="6">
        <v>0.1145</v>
      </c>
      <c r="K284" s="6">
        <v>9.1499999999999998E-2</v>
      </c>
      <c r="L284" t="s">
        <v>3536</v>
      </c>
    </row>
    <row r="285" spans="1:12" x14ac:dyDescent="0.25">
      <c r="A285" t="s">
        <v>1108</v>
      </c>
      <c r="B285" t="s">
        <v>1109</v>
      </c>
      <c r="C285" t="s">
        <v>3675</v>
      </c>
      <c r="D285" t="s">
        <v>3610</v>
      </c>
      <c r="E285" t="s">
        <v>3841</v>
      </c>
      <c r="F285" t="s">
        <v>3843</v>
      </c>
      <c r="G285" t="s">
        <v>3674</v>
      </c>
      <c r="H285" t="s">
        <v>3534</v>
      </c>
      <c r="I285">
        <v>1734.66</v>
      </c>
      <c r="J285" s="6">
        <v>0.1145</v>
      </c>
      <c r="K285" s="6">
        <v>9.1499999999999998E-2</v>
      </c>
      <c r="L285" t="s">
        <v>3536</v>
      </c>
    </row>
    <row r="286" spans="1:12" x14ac:dyDescent="0.25">
      <c r="A286" t="s">
        <v>1111</v>
      </c>
      <c r="B286" t="s">
        <v>1112</v>
      </c>
      <c r="C286" t="s">
        <v>3633</v>
      </c>
      <c r="D286" t="s">
        <v>3610</v>
      </c>
      <c r="E286" t="s">
        <v>3841</v>
      </c>
      <c r="F286" t="s">
        <v>3842</v>
      </c>
      <c r="G286" t="s">
        <v>3533</v>
      </c>
      <c r="H286" t="s">
        <v>3534</v>
      </c>
      <c r="I286">
        <v>3704.86</v>
      </c>
      <c r="J286" s="6">
        <v>0.1145</v>
      </c>
      <c r="K286" s="6">
        <v>9.1499999999999998E-2</v>
      </c>
      <c r="L286" t="s">
        <v>3536</v>
      </c>
    </row>
    <row r="287" spans="1:12" x14ac:dyDescent="0.25">
      <c r="A287" t="s">
        <v>1114</v>
      </c>
      <c r="B287" t="s">
        <v>1115</v>
      </c>
      <c r="C287" t="s">
        <v>3625</v>
      </c>
      <c r="D287" t="s">
        <v>3610</v>
      </c>
      <c r="E287" t="s">
        <v>3841</v>
      </c>
      <c r="F287" t="s">
        <v>3842</v>
      </c>
      <c r="G287" t="s">
        <v>3533</v>
      </c>
      <c r="H287" t="s">
        <v>3534</v>
      </c>
      <c r="I287">
        <v>3070.85</v>
      </c>
      <c r="J287" s="6">
        <v>0.1145</v>
      </c>
      <c r="K287" s="6">
        <v>9.1499999999999998E-2</v>
      </c>
      <c r="L287" t="s">
        <v>3536</v>
      </c>
    </row>
    <row r="288" spans="1:12" x14ac:dyDescent="0.25">
      <c r="A288" t="s">
        <v>1117</v>
      </c>
      <c r="B288" t="s">
        <v>1118</v>
      </c>
      <c r="C288" t="s">
        <v>3620</v>
      </c>
      <c r="D288" t="s">
        <v>3610</v>
      </c>
      <c r="E288" t="s">
        <v>3841</v>
      </c>
      <c r="F288" t="s">
        <v>3842</v>
      </c>
      <c r="G288" t="s">
        <v>3533</v>
      </c>
      <c r="H288" t="s">
        <v>3534</v>
      </c>
      <c r="I288">
        <v>1000</v>
      </c>
      <c r="J288" s="6">
        <v>0.1145</v>
      </c>
      <c r="K288" s="6">
        <v>9.1499999999999998E-2</v>
      </c>
      <c r="L288" t="s">
        <v>3536</v>
      </c>
    </row>
    <row r="289" spans="1:12" x14ac:dyDescent="0.25">
      <c r="A289" t="s">
        <v>3743</v>
      </c>
      <c r="B289" t="s">
        <v>3744</v>
      </c>
      <c r="C289" t="s">
        <v>3675</v>
      </c>
      <c r="D289" t="s">
        <v>3610</v>
      </c>
      <c r="E289" t="s">
        <v>3841</v>
      </c>
      <c r="F289" t="s">
        <v>3843</v>
      </c>
      <c r="G289" t="s">
        <v>3674</v>
      </c>
      <c r="H289" t="s">
        <v>3534</v>
      </c>
      <c r="I289">
        <v>1734.66</v>
      </c>
      <c r="J289" s="6">
        <v>0.1145</v>
      </c>
      <c r="K289" s="6">
        <v>9.1499999999999998E-2</v>
      </c>
      <c r="L289" t="s">
        <v>3536</v>
      </c>
    </row>
    <row r="290" spans="1:12" x14ac:dyDescent="0.25">
      <c r="A290" t="s">
        <v>1120</v>
      </c>
      <c r="B290" t="s">
        <v>1121</v>
      </c>
      <c r="C290" t="s">
        <v>3677</v>
      </c>
      <c r="D290" t="s">
        <v>3610</v>
      </c>
      <c r="E290" t="s">
        <v>3841</v>
      </c>
      <c r="F290" t="s">
        <v>3843</v>
      </c>
      <c r="G290" t="s">
        <v>3674</v>
      </c>
      <c r="H290" t="s">
        <v>3534</v>
      </c>
      <c r="I290">
        <v>1212</v>
      </c>
      <c r="J290" s="6">
        <v>0.1145</v>
      </c>
      <c r="K290" s="6">
        <v>9.1499999999999998E-2</v>
      </c>
      <c r="L290" t="s">
        <v>3536</v>
      </c>
    </row>
    <row r="291" spans="1:12" x14ac:dyDescent="0.25">
      <c r="A291" t="s">
        <v>1123</v>
      </c>
      <c r="B291" t="s">
        <v>1124</v>
      </c>
      <c r="C291" t="s">
        <v>3625</v>
      </c>
      <c r="D291" t="s">
        <v>3610</v>
      </c>
      <c r="E291" t="s">
        <v>3841</v>
      </c>
      <c r="F291" t="s">
        <v>3842</v>
      </c>
      <c r="G291" t="s">
        <v>3533</v>
      </c>
      <c r="H291" t="s">
        <v>3534</v>
      </c>
      <c r="I291">
        <v>3070.85</v>
      </c>
      <c r="J291" s="6">
        <v>0.1145</v>
      </c>
      <c r="K291" s="6">
        <v>9.1499999999999998E-2</v>
      </c>
      <c r="L291" t="s">
        <v>3536</v>
      </c>
    </row>
    <row r="292" spans="1:12" x14ac:dyDescent="0.25">
      <c r="A292" t="s">
        <v>1126</v>
      </c>
      <c r="B292" t="s">
        <v>1127</v>
      </c>
      <c r="C292" t="s">
        <v>3614</v>
      </c>
      <c r="D292" t="s">
        <v>3610</v>
      </c>
      <c r="E292" t="s">
        <v>3841</v>
      </c>
      <c r="F292" t="s">
        <v>3842</v>
      </c>
      <c r="G292" t="s">
        <v>3533</v>
      </c>
      <c r="H292" t="s">
        <v>3534</v>
      </c>
      <c r="I292">
        <v>2700</v>
      </c>
      <c r="J292" s="6">
        <v>0.1145</v>
      </c>
      <c r="K292" s="6">
        <v>9.1499999999999998E-2</v>
      </c>
      <c r="L292" t="s">
        <v>3536</v>
      </c>
    </row>
    <row r="293" spans="1:12" x14ac:dyDescent="0.25">
      <c r="A293" t="s">
        <v>1129</v>
      </c>
      <c r="B293" t="s">
        <v>1130</v>
      </c>
      <c r="C293" t="s">
        <v>3677</v>
      </c>
      <c r="D293" t="s">
        <v>3610</v>
      </c>
      <c r="E293" t="s">
        <v>3841</v>
      </c>
      <c r="F293" t="s">
        <v>3843</v>
      </c>
      <c r="G293" t="s">
        <v>3674</v>
      </c>
      <c r="H293" t="s">
        <v>3534</v>
      </c>
      <c r="I293">
        <v>1212</v>
      </c>
      <c r="J293" s="6">
        <v>0.1145</v>
      </c>
      <c r="K293" s="6">
        <v>9.1499999999999998E-2</v>
      </c>
      <c r="L293" t="s">
        <v>3536</v>
      </c>
    </row>
    <row r="294" spans="1:12" x14ac:dyDescent="0.25">
      <c r="A294" t="s">
        <v>1133</v>
      </c>
      <c r="B294" t="s">
        <v>1134</v>
      </c>
      <c r="C294" t="s">
        <v>3675</v>
      </c>
      <c r="D294" t="s">
        <v>3610</v>
      </c>
      <c r="E294" t="s">
        <v>3841</v>
      </c>
      <c r="F294" t="s">
        <v>3843</v>
      </c>
      <c r="G294" t="s">
        <v>3674</v>
      </c>
      <c r="H294" t="s">
        <v>3534</v>
      </c>
      <c r="I294">
        <v>1734.66</v>
      </c>
      <c r="J294" s="6">
        <v>0.1145</v>
      </c>
      <c r="K294" s="6">
        <v>9.1499999999999998E-2</v>
      </c>
      <c r="L294" t="s">
        <v>3536</v>
      </c>
    </row>
    <row r="295" spans="1:12" x14ac:dyDescent="0.25">
      <c r="A295" t="s">
        <v>1136</v>
      </c>
      <c r="B295" t="s">
        <v>1137</v>
      </c>
      <c r="C295" t="s">
        <v>3571</v>
      </c>
      <c r="D295" t="s">
        <v>3532</v>
      </c>
      <c r="E295" t="s">
        <v>3841</v>
      </c>
      <c r="F295" t="s">
        <v>3842</v>
      </c>
      <c r="G295" t="s">
        <v>3533</v>
      </c>
      <c r="H295" t="s">
        <v>3534</v>
      </c>
      <c r="I295">
        <v>1412</v>
      </c>
      <c r="J295" s="6">
        <v>0.1145</v>
      </c>
      <c r="K295" s="6">
        <v>9.1499999999999998E-2</v>
      </c>
      <c r="L295" t="s">
        <v>3536</v>
      </c>
    </row>
    <row r="296" spans="1:12" x14ac:dyDescent="0.25">
      <c r="A296" t="s">
        <v>1139</v>
      </c>
      <c r="B296" t="s">
        <v>1140</v>
      </c>
      <c r="C296" t="s">
        <v>3685</v>
      </c>
      <c r="D296" t="s">
        <v>3610</v>
      </c>
      <c r="E296" t="s">
        <v>3841</v>
      </c>
      <c r="F296" t="s">
        <v>3843</v>
      </c>
      <c r="G296" t="s">
        <v>3674</v>
      </c>
      <c r="H296" t="s">
        <v>3534</v>
      </c>
      <c r="I296">
        <v>607.13</v>
      </c>
      <c r="J296" s="6">
        <v>0.1145</v>
      </c>
      <c r="K296" s="6">
        <v>9.1499999999999998E-2</v>
      </c>
      <c r="L296" t="s">
        <v>3536</v>
      </c>
    </row>
    <row r="297" spans="1:12" x14ac:dyDescent="0.25">
      <c r="A297" t="s">
        <v>1142</v>
      </c>
      <c r="B297" t="s">
        <v>1143</v>
      </c>
      <c r="C297" t="s">
        <v>3677</v>
      </c>
      <c r="D297" t="s">
        <v>3610</v>
      </c>
      <c r="E297" t="s">
        <v>3841</v>
      </c>
      <c r="F297" t="s">
        <v>3842</v>
      </c>
      <c r="G297" t="s">
        <v>3674</v>
      </c>
      <c r="H297" t="s">
        <v>3534</v>
      </c>
      <c r="I297">
        <v>1086</v>
      </c>
      <c r="J297" s="6">
        <v>0.1145</v>
      </c>
      <c r="K297" s="6">
        <v>9.1499999999999998E-2</v>
      </c>
      <c r="L297" t="s">
        <v>3536</v>
      </c>
    </row>
    <row r="298" spans="1:12" x14ac:dyDescent="0.25">
      <c r="A298" t="s">
        <v>1145</v>
      </c>
      <c r="B298" t="s">
        <v>1146</v>
      </c>
      <c r="C298" t="s">
        <v>3624</v>
      </c>
      <c r="D298" t="s">
        <v>3610</v>
      </c>
      <c r="E298" t="s">
        <v>3841</v>
      </c>
      <c r="F298" t="s">
        <v>3842</v>
      </c>
      <c r="G298" t="s">
        <v>3533</v>
      </c>
      <c r="H298" t="s">
        <v>3534</v>
      </c>
      <c r="I298">
        <v>3326.67</v>
      </c>
      <c r="J298" s="6">
        <v>0.1145</v>
      </c>
      <c r="K298" s="6">
        <v>9.1499999999999998E-2</v>
      </c>
      <c r="L298" t="s">
        <v>3536</v>
      </c>
    </row>
    <row r="299" spans="1:12" x14ac:dyDescent="0.25">
      <c r="A299" t="s">
        <v>1148</v>
      </c>
      <c r="B299" t="s">
        <v>1149</v>
      </c>
      <c r="C299" t="s">
        <v>3677</v>
      </c>
      <c r="D299" t="s">
        <v>3610</v>
      </c>
      <c r="E299" t="s">
        <v>3841</v>
      </c>
      <c r="F299" t="s">
        <v>3843</v>
      </c>
      <c r="G299" t="s">
        <v>3674</v>
      </c>
      <c r="H299" t="s">
        <v>3534</v>
      </c>
      <c r="I299">
        <v>1212</v>
      </c>
      <c r="J299" s="6">
        <v>0.1145</v>
      </c>
      <c r="K299" s="6">
        <v>9.1499999999999998E-2</v>
      </c>
      <c r="L299" t="s">
        <v>3536</v>
      </c>
    </row>
    <row r="300" spans="1:12" x14ac:dyDescent="0.25">
      <c r="A300" t="s">
        <v>1151</v>
      </c>
      <c r="B300" t="s">
        <v>1152</v>
      </c>
      <c r="C300" t="s">
        <v>3603</v>
      </c>
      <c r="D300" t="s">
        <v>3610</v>
      </c>
      <c r="E300" t="s">
        <v>3841</v>
      </c>
      <c r="F300" t="s">
        <v>3842</v>
      </c>
      <c r="G300" t="s">
        <v>3533</v>
      </c>
      <c r="H300" t="s">
        <v>3534</v>
      </c>
      <c r="I300">
        <v>1412</v>
      </c>
      <c r="J300" s="6">
        <v>0.1145</v>
      </c>
      <c r="K300" s="6">
        <v>9.1499999999999998E-2</v>
      </c>
      <c r="L300" t="s">
        <v>3536</v>
      </c>
    </row>
    <row r="301" spans="1:12" x14ac:dyDescent="0.25">
      <c r="A301" t="s">
        <v>1154</v>
      </c>
      <c r="B301" t="s">
        <v>1155</v>
      </c>
      <c r="C301" t="s">
        <v>3675</v>
      </c>
      <c r="D301" t="s">
        <v>3610</v>
      </c>
      <c r="E301" t="s">
        <v>3841</v>
      </c>
      <c r="F301" t="s">
        <v>3843</v>
      </c>
      <c r="G301" t="s">
        <v>3674</v>
      </c>
      <c r="H301" t="s">
        <v>3534</v>
      </c>
      <c r="I301">
        <v>1734.66</v>
      </c>
      <c r="J301" s="6">
        <v>0.1145</v>
      </c>
      <c r="K301" s="6">
        <v>9.1499999999999998E-2</v>
      </c>
      <c r="L301" t="s">
        <v>3536</v>
      </c>
    </row>
    <row r="302" spans="1:12" x14ac:dyDescent="0.25">
      <c r="A302" t="s">
        <v>1157</v>
      </c>
      <c r="B302" t="s">
        <v>1158</v>
      </c>
      <c r="C302" t="s">
        <v>3613</v>
      </c>
      <c r="D302" t="s">
        <v>3610</v>
      </c>
      <c r="E302" t="s">
        <v>3841</v>
      </c>
      <c r="F302" t="s">
        <v>3842</v>
      </c>
      <c r="G302" t="s">
        <v>3533</v>
      </c>
      <c r="H302" t="s">
        <v>3534</v>
      </c>
      <c r="I302">
        <v>3070.85</v>
      </c>
      <c r="J302" s="6">
        <v>0.1145</v>
      </c>
      <c r="K302" s="6">
        <v>9.1499999999999998E-2</v>
      </c>
      <c r="L302" t="s">
        <v>3536</v>
      </c>
    </row>
    <row r="303" spans="1:12" x14ac:dyDescent="0.25">
      <c r="A303" t="s">
        <v>1160</v>
      </c>
      <c r="B303" t="s">
        <v>1161</v>
      </c>
      <c r="C303" t="s">
        <v>3675</v>
      </c>
      <c r="D303" t="s">
        <v>3610</v>
      </c>
      <c r="E303" t="s">
        <v>3841</v>
      </c>
      <c r="F303" t="s">
        <v>3843</v>
      </c>
      <c r="G303" t="s">
        <v>3674</v>
      </c>
      <c r="H303" t="s">
        <v>3534</v>
      </c>
      <c r="I303">
        <v>1734.66</v>
      </c>
      <c r="J303" s="6">
        <v>0.1145</v>
      </c>
      <c r="K303" s="6">
        <v>9.1499999999999998E-2</v>
      </c>
      <c r="L303" t="s">
        <v>3536</v>
      </c>
    </row>
    <row r="304" spans="1:12" x14ac:dyDescent="0.25">
      <c r="A304" t="s">
        <v>1163</v>
      </c>
      <c r="B304" t="s">
        <v>1164</v>
      </c>
      <c r="C304" t="s">
        <v>3684</v>
      </c>
      <c r="D304" t="s">
        <v>3610</v>
      </c>
      <c r="E304" t="s">
        <v>3841</v>
      </c>
      <c r="F304" t="s">
        <v>3843</v>
      </c>
      <c r="G304" t="s">
        <v>3674</v>
      </c>
      <c r="H304" t="s">
        <v>3534</v>
      </c>
      <c r="I304">
        <v>867.33</v>
      </c>
      <c r="J304" s="6">
        <v>0.1145</v>
      </c>
      <c r="K304" s="6">
        <v>9.1499999999999998E-2</v>
      </c>
      <c r="L304" t="s">
        <v>3536</v>
      </c>
    </row>
    <row r="305" spans="1:12" x14ac:dyDescent="0.25">
      <c r="A305" t="s">
        <v>1166</v>
      </c>
      <c r="B305" t="s">
        <v>1167</v>
      </c>
      <c r="C305" t="s">
        <v>3678</v>
      </c>
      <c r="D305" t="s">
        <v>3610</v>
      </c>
      <c r="E305" t="s">
        <v>3841</v>
      </c>
      <c r="F305" t="s">
        <v>3842</v>
      </c>
      <c r="G305" t="s">
        <v>3674</v>
      </c>
      <c r="H305" t="s">
        <v>3534</v>
      </c>
      <c r="I305">
        <v>838</v>
      </c>
      <c r="J305" s="6">
        <v>0.1145</v>
      </c>
      <c r="K305" s="6">
        <v>9.1499999999999998E-2</v>
      </c>
      <c r="L305" t="s">
        <v>3536</v>
      </c>
    </row>
    <row r="306" spans="1:12" x14ac:dyDescent="0.25">
      <c r="A306" t="s">
        <v>1169</v>
      </c>
      <c r="B306" t="s">
        <v>1170</v>
      </c>
      <c r="C306" t="s">
        <v>3556</v>
      </c>
      <c r="D306" t="s">
        <v>3532</v>
      </c>
      <c r="E306" t="s">
        <v>3841</v>
      </c>
      <c r="F306" t="s">
        <v>3842</v>
      </c>
      <c r="G306" t="s">
        <v>3533</v>
      </c>
      <c r="H306" t="s">
        <v>3534</v>
      </c>
      <c r="I306">
        <v>733</v>
      </c>
      <c r="J306" s="6">
        <v>0.1145</v>
      </c>
      <c r="K306" s="6">
        <v>9.1499999999999998E-2</v>
      </c>
      <c r="L306" t="s">
        <v>3536</v>
      </c>
    </row>
    <row r="307" spans="1:12" x14ac:dyDescent="0.25">
      <c r="A307" t="s">
        <v>1172</v>
      </c>
      <c r="B307" t="s">
        <v>1173</v>
      </c>
      <c r="C307" t="s">
        <v>3685</v>
      </c>
      <c r="D307" t="s">
        <v>3610</v>
      </c>
      <c r="E307" t="s">
        <v>3841</v>
      </c>
      <c r="F307" t="s">
        <v>3843</v>
      </c>
      <c r="G307" t="s">
        <v>3674</v>
      </c>
      <c r="H307" t="s">
        <v>3534</v>
      </c>
      <c r="I307">
        <v>650.5</v>
      </c>
      <c r="J307" s="6">
        <v>0.1145</v>
      </c>
      <c r="K307" s="6">
        <v>9.1499999999999998E-2</v>
      </c>
      <c r="L307" t="s">
        <v>3536</v>
      </c>
    </row>
    <row r="308" spans="1:12" x14ac:dyDescent="0.25">
      <c r="A308" t="s">
        <v>1175</v>
      </c>
      <c r="B308" t="s">
        <v>1176</v>
      </c>
      <c r="C308" t="s">
        <v>3614</v>
      </c>
      <c r="D308" t="s">
        <v>3610</v>
      </c>
      <c r="E308" t="s">
        <v>3841</v>
      </c>
      <c r="F308" t="s">
        <v>3842</v>
      </c>
      <c r="G308" t="s">
        <v>3533</v>
      </c>
      <c r="H308" t="s">
        <v>3534</v>
      </c>
      <c r="I308">
        <v>2700</v>
      </c>
      <c r="J308" s="6">
        <v>0.1145</v>
      </c>
      <c r="K308" s="6">
        <v>9.1499999999999998E-2</v>
      </c>
      <c r="L308" t="s">
        <v>3536</v>
      </c>
    </row>
    <row r="309" spans="1:12" x14ac:dyDescent="0.25">
      <c r="A309" t="s">
        <v>1178</v>
      </c>
      <c r="B309" t="s">
        <v>1179</v>
      </c>
      <c r="C309" t="s">
        <v>3687</v>
      </c>
      <c r="D309" t="s">
        <v>3610</v>
      </c>
      <c r="E309" t="s">
        <v>3841</v>
      </c>
      <c r="F309" t="s">
        <v>3842</v>
      </c>
      <c r="G309" t="s">
        <v>3674</v>
      </c>
      <c r="H309" t="s">
        <v>3534</v>
      </c>
      <c r="I309">
        <v>2604.81</v>
      </c>
      <c r="J309" s="6">
        <v>0.1145</v>
      </c>
      <c r="K309" s="6">
        <v>9.1499999999999998E-2</v>
      </c>
      <c r="L309" t="s">
        <v>3536</v>
      </c>
    </row>
    <row r="310" spans="1:12" x14ac:dyDescent="0.25">
      <c r="A310" t="s">
        <v>1181</v>
      </c>
      <c r="B310" t="s">
        <v>1182</v>
      </c>
      <c r="C310" t="s">
        <v>3624</v>
      </c>
      <c r="D310" t="s">
        <v>3610</v>
      </c>
      <c r="E310" t="s">
        <v>3841</v>
      </c>
      <c r="F310" t="s">
        <v>3842</v>
      </c>
      <c r="G310" t="s">
        <v>3533</v>
      </c>
      <c r="H310" t="s">
        <v>3534</v>
      </c>
      <c r="I310">
        <v>3070.85</v>
      </c>
      <c r="J310" s="6">
        <v>0.1145</v>
      </c>
      <c r="K310" s="6">
        <v>9.1499999999999998E-2</v>
      </c>
      <c r="L310" t="s">
        <v>3536</v>
      </c>
    </row>
    <row r="311" spans="1:12" x14ac:dyDescent="0.25">
      <c r="A311" t="s">
        <v>1184</v>
      </c>
      <c r="B311" t="s">
        <v>1185</v>
      </c>
      <c r="C311" t="s">
        <v>3675</v>
      </c>
      <c r="D311" t="s">
        <v>3610</v>
      </c>
      <c r="E311" t="s">
        <v>3841</v>
      </c>
      <c r="F311" t="s">
        <v>3843</v>
      </c>
      <c r="G311" t="s">
        <v>3674</v>
      </c>
      <c r="H311" t="s">
        <v>3534</v>
      </c>
      <c r="I311">
        <v>1734.66</v>
      </c>
      <c r="J311" s="6">
        <v>0.1145</v>
      </c>
      <c r="K311" s="6">
        <v>9.1499999999999998E-2</v>
      </c>
      <c r="L311" t="s">
        <v>3536</v>
      </c>
    </row>
    <row r="312" spans="1:12" x14ac:dyDescent="0.25">
      <c r="A312" t="s">
        <v>3777</v>
      </c>
      <c r="B312" t="s">
        <v>3778</v>
      </c>
      <c r="C312" t="s">
        <v>3679</v>
      </c>
      <c r="D312" t="s">
        <v>3610</v>
      </c>
      <c r="E312" t="s">
        <v>3841</v>
      </c>
      <c r="F312" t="s">
        <v>3843</v>
      </c>
      <c r="G312" t="s">
        <v>3674</v>
      </c>
      <c r="H312" t="s">
        <v>3534</v>
      </c>
      <c r="I312">
        <v>454.5</v>
      </c>
      <c r="J312" s="6">
        <v>0.1145</v>
      </c>
      <c r="K312" s="6">
        <v>9.1499999999999998E-2</v>
      </c>
      <c r="L312" t="s">
        <v>3536</v>
      </c>
    </row>
    <row r="313" spans="1:12" x14ac:dyDescent="0.25">
      <c r="A313" t="s">
        <v>1188</v>
      </c>
      <c r="B313" t="s">
        <v>1189</v>
      </c>
      <c r="C313" t="s">
        <v>3659</v>
      </c>
      <c r="D313" t="s">
        <v>3643</v>
      </c>
      <c r="E313" t="s">
        <v>3841</v>
      </c>
      <c r="F313" t="s">
        <v>3842</v>
      </c>
      <c r="G313" t="s">
        <v>3644</v>
      </c>
      <c r="H313" t="s">
        <v>3534</v>
      </c>
      <c r="I313">
        <v>561</v>
      </c>
      <c r="J313" s="6">
        <v>9.4500000000000001E-2</v>
      </c>
      <c r="K313" s="6">
        <v>0.1115</v>
      </c>
      <c r="L313" t="s">
        <v>3536</v>
      </c>
    </row>
    <row r="314" spans="1:12" x14ac:dyDescent="0.25">
      <c r="A314" t="s">
        <v>247</v>
      </c>
      <c r="B314" t="s">
        <v>248</v>
      </c>
      <c r="C314" t="s">
        <v>3655</v>
      </c>
      <c r="D314" t="s">
        <v>3643</v>
      </c>
      <c r="E314" t="s">
        <v>3841</v>
      </c>
      <c r="F314" t="s">
        <v>3842</v>
      </c>
      <c r="G314" t="s">
        <v>3644</v>
      </c>
      <c r="H314" t="s">
        <v>3534</v>
      </c>
      <c r="I314">
        <v>1150</v>
      </c>
      <c r="J314" s="6">
        <v>9.4500000000000001E-2</v>
      </c>
      <c r="K314" s="6">
        <v>0.1115</v>
      </c>
      <c r="L314" t="s">
        <v>3536</v>
      </c>
    </row>
    <row r="315" spans="1:12" x14ac:dyDescent="0.25">
      <c r="A315" t="s">
        <v>185</v>
      </c>
      <c r="B315" t="s">
        <v>186</v>
      </c>
      <c r="C315" t="s">
        <v>3556</v>
      </c>
      <c r="D315" t="s">
        <v>3532</v>
      </c>
      <c r="E315" t="s">
        <v>3841</v>
      </c>
      <c r="F315" t="s">
        <v>3842</v>
      </c>
      <c r="G315" t="s">
        <v>3533</v>
      </c>
      <c r="H315" t="s">
        <v>3534</v>
      </c>
      <c r="I315">
        <v>1680</v>
      </c>
      <c r="J315" s="6">
        <v>0.1145</v>
      </c>
      <c r="K315" s="6">
        <v>9.1499999999999998E-2</v>
      </c>
      <c r="L315" t="s">
        <v>3536</v>
      </c>
    </row>
    <row r="316" spans="1:12" x14ac:dyDescent="0.25">
      <c r="A316" t="s">
        <v>1193</v>
      </c>
      <c r="B316" t="s">
        <v>1194</v>
      </c>
      <c r="C316" t="s">
        <v>3679</v>
      </c>
      <c r="D316" t="s">
        <v>3610</v>
      </c>
      <c r="E316" t="s">
        <v>3841</v>
      </c>
      <c r="F316" t="s">
        <v>3843</v>
      </c>
      <c r="G316" t="s">
        <v>3674</v>
      </c>
      <c r="H316" t="s">
        <v>3534</v>
      </c>
      <c r="I316">
        <v>484.8</v>
      </c>
      <c r="J316" s="6">
        <v>0.1145</v>
      </c>
      <c r="K316" s="6">
        <v>9.1499999999999998E-2</v>
      </c>
      <c r="L316" t="s">
        <v>3536</v>
      </c>
    </row>
    <row r="317" spans="1:12" x14ac:dyDescent="0.25">
      <c r="A317" t="s">
        <v>1196</v>
      </c>
      <c r="B317" t="s">
        <v>1197</v>
      </c>
      <c r="C317" t="s">
        <v>3571</v>
      </c>
      <c r="D317" t="s">
        <v>3532</v>
      </c>
      <c r="E317" t="s">
        <v>3841</v>
      </c>
      <c r="F317" t="s">
        <v>3842</v>
      </c>
      <c r="G317" t="s">
        <v>3533</v>
      </c>
      <c r="H317" t="s">
        <v>3534</v>
      </c>
      <c r="I317">
        <v>733</v>
      </c>
      <c r="J317" s="6">
        <v>0.1145</v>
      </c>
      <c r="K317" s="6">
        <v>9.1499999999999998E-2</v>
      </c>
      <c r="L317" t="s">
        <v>3536</v>
      </c>
    </row>
    <row r="318" spans="1:12" x14ac:dyDescent="0.25">
      <c r="A318" t="s">
        <v>1199</v>
      </c>
      <c r="B318" t="s">
        <v>1200</v>
      </c>
      <c r="C318" t="s">
        <v>3675</v>
      </c>
      <c r="D318" t="s">
        <v>3610</v>
      </c>
      <c r="E318" t="s">
        <v>3841</v>
      </c>
      <c r="F318" t="s">
        <v>3843</v>
      </c>
      <c r="G318" t="s">
        <v>3674</v>
      </c>
      <c r="H318" t="s">
        <v>3534</v>
      </c>
      <c r="I318">
        <v>1734.66</v>
      </c>
      <c r="J318" s="6">
        <v>0.1145</v>
      </c>
      <c r="K318" s="6">
        <v>9.1499999999999998E-2</v>
      </c>
      <c r="L318" t="s">
        <v>3536</v>
      </c>
    </row>
    <row r="319" spans="1:12" x14ac:dyDescent="0.25">
      <c r="A319" t="s">
        <v>1203</v>
      </c>
      <c r="B319" t="s">
        <v>1204</v>
      </c>
      <c r="C319" t="s">
        <v>3675</v>
      </c>
      <c r="D319" t="s">
        <v>3610</v>
      </c>
      <c r="E319" t="s">
        <v>3841</v>
      </c>
      <c r="F319" t="s">
        <v>3843</v>
      </c>
      <c r="G319" t="s">
        <v>3674</v>
      </c>
      <c r="H319" t="s">
        <v>3534</v>
      </c>
      <c r="I319">
        <v>1734.66</v>
      </c>
      <c r="J319" s="6">
        <v>0.1145</v>
      </c>
      <c r="K319" s="6">
        <v>9.1499999999999998E-2</v>
      </c>
      <c r="L319" t="s">
        <v>3536</v>
      </c>
    </row>
    <row r="320" spans="1:12" x14ac:dyDescent="0.25">
      <c r="A320" t="s">
        <v>283</v>
      </c>
      <c r="B320" t="s">
        <v>284</v>
      </c>
      <c r="C320" t="s">
        <v>3587</v>
      </c>
      <c r="D320" t="s">
        <v>3532</v>
      </c>
      <c r="E320" t="s">
        <v>3841</v>
      </c>
      <c r="F320" t="s">
        <v>3842</v>
      </c>
      <c r="G320" t="s">
        <v>3533</v>
      </c>
      <c r="H320" t="s">
        <v>3534</v>
      </c>
      <c r="I320">
        <v>1212</v>
      </c>
      <c r="J320" s="6">
        <v>0.1145</v>
      </c>
      <c r="K320" s="6">
        <v>9.1499999999999998E-2</v>
      </c>
      <c r="L320" t="s">
        <v>3541</v>
      </c>
    </row>
    <row r="321" spans="1:12" x14ac:dyDescent="0.25">
      <c r="A321" t="s">
        <v>1207</v>
      </c>
      <c r="B321" t="s">
        <v>1208</v>
      </c>
      <c r="C321" t="s">
        <v>3675</v>
      </c>
      <c r="D321" t="s">
        <v>3610</v>
      </c>
      <c r="E321" t="s">
        <v>3841</v>
      </c>
      <c r="F321" t="s">
        <v>3843</v>
      </c>
      <c r="G321" t="s">
        <v>3674</v>
      </c>
      <c r="H321" t="s">
        <v>3534</v>
      </c>
      <c r="I321">
        <v>1734.66</v>
      </c>
      <c r="J321" s="6">
        <v>0.1145</v>
      </c>
      <c r="K321" s="6">
        <v>9.1499999999999998E-2</v>
      </c>
      <c r="L321" t="s">
        <v>3536</v>
      </c>
    </row>
    <row r="322" spans="1:12" x14ac:dyDescent="0.25">
      <c r="A322" t="s">
        <v>301</v>
      </c>
      <c r="B322" t="s">
        <v>302</v>
      </c>
      <c r="C322" t="s">
        <v>3553</v>
      </c>
      <c r="D322" t="s">
        <v>3532</v>
      </c>
      <c r="E322" t="s">
        <v>3841</v>
      </c>
      <c r="F322" t="s">
        <v>3842</v>
      </c>
      <c r="G322" t="s">
        <v>3533</v>
      </c>
      <c r="H322" t="s">
        <v>3534</v>
      </c>
      <c r="I322">
        <v>2600</v>
      </c>
      <c r="J322" s="6">
        <v>0.1145</v>
      </c>
      <c r="K322" s="6">
        <v>9.1499999999999998E-2</v>
      </c>
      <c r="L322" t="s">
        <v>3536</v>
      </c>
    </row>
    <row r="323" spans="1:12" x14ac:dyDescent="0.25">
      <c r="A323" t="s">
        <v>3421</v>
      </c>
      <c r="B323" t="s">
        <v>3422</v>
      </c>
      <c r="C323" t="s">
        <v>3678</v>
      </c>
      <c r="D323" t="s">
        <v>3610</v>
      </c>
      <c r="E323" t="s">
        <v>3841</v>
      </c>
      <c r="F323" t="s">
        <v>3843</v>
      </c>
      <c r="G323" t="s">
        <v>3674</v>
      </c>
      <c r="H323" t="s">
        <v>3534</v>
      </c>
      <c r="I323">
        <v>606</v>
      </c>
      <c r="J323" s="6">
        <v>0.1145</v>
      </c>
      <c r="K323" s="6">
        <v>9.1499999999999998E-2</v>
      </c>
      <c r="L323" t="s">
        <v>3536</v>
      </c>
    </row>
    <row r="324" spans="1:12" x14ac:dyDescent="0.25">
      <c r="A324" t="s">
        <v>209</v>
      </c>
      <c r="B324" t="s">
        <v>210</v>
      </c>
      <c r="C324" t="s">
        <v>3570</v>
      </c>
      <c r="D324" t="s">
        <v>3532</v>
      </c>
      <c r="E324" t="s">
        <v>3841</v>
      </c>
      <c r="F324" t="s">
        <v>3842</v>
      </c>
      <c r="G324" t="s">
        <v>3533</v>
      </c>
      <c r="H324" t="s">
        <v>3534</v>
      </c>
      <c r="I324">
        <v>1768.33</v>
      </c>
      <c r="J324" s="6">
        <v>0.1145</v>
      </c>
      <c r="K324" s="6">
        <v>9.1499999999999998E-2</v>
      </c>
      <c r="L324" t="s">
        <v>3536</v>
      </c>
    </row>
    <row r="325" spans="1:12" x14ac:dyDescent="0.25">
      <c r="A325" t="s">
        <v>263</v>
      </c>
      <c r="B325" t="s">
        <v>264</v>
      </c>
      <c r="C325" t="s">
        <v>3583</v>
      </c>
      <c r="D325" t="s">
        <v>3532</v>
      </c>
      <c r="E325" t="s">
        <v>3841</v>
      </c>
      <c r="F325" t="s">
        <v>3842</v>
      </c>
      <c r="G325" t="s">
        <v>3533</v>
      </c>
      <c r="H325" t="s">
        <v>3534</v>
      </c>
      <c r="I325">
        <v>1212</v>
      </c>
      <c r="J325" s="6">
        <v>0.1145</v>
      </c>
      <c r="K325" s="6">
        <v>9.1499999999999998E-2</v>
      </c>
      <c r="L325" t="s">
        <v>3541</v>
      </c>
    </row>
    <row r="326" spans="1:12" x14ac:dyDescent="0.25">
      <c r="A326" t="s">
        <v>3504</v>
      </c>
      <c r="B326" t="s">
        <v>3505</v>
      </c>
      <c r="C326" t="s">
        <v>3687</v>
      </c>
      <c r="D326" t="s">
        <v>3610</v>
      </c>
      <c r="E326" t="s">
        <v>3841</v>
      </c>
      <c r="F326" t="s">
        <v>3842</v>
      </c>
      <c r="G326" t="s">
        <v>3674</v>
      </c>
      <c r="H326" t="s">
        <v>3534</v>
      </c>
      <c r="I326">
        <v>2604.81</v>
      </c>
      <c r="J326" s="6">
        <v>0.1145</v>
      </c>
      <c r="K326" s="6">
        <v>9.1499999999999998E-2</v>
      </c>
      <c r="L326" t="s">
        <v>3536</v>
      </c>
    </row>
    <row r="327" spans="1:12" x14ac:dyDescent="0.25">
      <c r="A327" t="s">
        <v>1213</v>
      </c>
      <c r="B327" t="s">
        <v>1214</v>
      </c>
      <c r="C327" t="s">
        <v>3556</v>
      </c>
      <c r="D327" t="s">
        <v>3532</v>
      </c>
      <c r="E327" t="s">
        <v>3841</v>
      </c>
      <c r="F327" t="s">
        <v>3842</v>
      </c>
      <c r="G327" t="s">
        <v>3533</v>
      </c>
      <c r="H327" t="s">
        <v>3534</v>
      </c>
      <c r="I327">
        <v>733</v>
      </c>
      <c r="J327" s="6">
        <v>0.1145</v>
      </c>
      <c r="K327" s="6">
        <v>9.1499999999999998E-2</v>
      </c>
      <c r="L327" t="s">
        <v>3536</v>
      </c>
    </row>
    <row r="328" spans="1:12" x14ac:dyDescent="0.25">
      <c r="A328" t="s">
        <v>1216</v>
      </c>
      <c r="B328" t="s">
        <v>1217</v>
      </c>
      <c r="C328" t="s">
        <v>3675</v>
      </c>
      <c r="D328" t="s">
        <v>3610</v>
      </c>
      <c r="E328" t="s">
        <v>3841</v>
      </c>
      <c r="F328" t="s">
        <v>3843</v>
      </c>
      <c r="G328" t="s">
        <v>3674</v>
      </c>
      <c r="H328" t="s">
        <v>3534</v>
      </c>
      <c r="I328">
        <v>1734.66</v>
      </c>
      <c r="J328" s="6">
        <v>0.1145</v>
      </c>
      <c r="K328" s="6">
        <v>9.1499999999999998E-2</v>
      </c>
      <c r="L328" t="s">
        <v>3536</v>
      </c>
    </row>
    <row r="329" spans="1:12" x14ac:dyDescent="0.25">
      <c r="A329" t="s">
        <v>131</v>
      </c>
      <c r="B329" t="s">
        <v>132</v>
      </c>
      <c r="C329" t="s">
        <v>3540</v>
      </c>
      <c r="D329" t="s">
        <v>3532</v>
      </c>
      <c r="E329" t="s">
        <v>3841</v>
      </c>
      <c r="F329" t="s">
        <v>3842</v>
      </c>
      <c r="G329" t="s">
        <v>3533</v>
      </c>
      <c r="H329" t="s">
        <v>3534</v>
      </c>
      <c r="I329">
        <v>1212</v>
      </c>
      <c r="J329" s="6">
        <v>0.1145</v>
      </c>
      <c r="K329" s="6">
        <v>9.1499999999999998E-2</v>
      </c>
      <c r="L329" t="s">
        <v>3541</v>
      </c>
    </row>
    <row r="330" spans="1:12" x14ac:dyDescent="0.25">
      <c r="A330" t="s">
        <v>1221</v>
      </c>
      <c r="B330" t="s">
        <v>1222</v>
      </c>
      <c r="C330" t="s">
        <v>3675</v>
      </c>
      <c r="D330" t="s">
        <v>3610</v>
      </c>
      <c r="E330" t="s">
        <v>3841</v>
      </c>
      <c r="F330" t="s">
        <v>3843</v>
      </c>
      <c r="G330" t="s">
        <v>3674</v>
      </c>
      <c r="H330" t="s">
        <v>3534</v>
      </c>
      <c r="I330">
        <v>1734.66</v>
      </c>
      <c r="J330" s="6">
        <v>0.1145</v>
      </c>
      <c r="K330" s="6">
        <v>9.1499999999999998E-2</v>
      </c>
      <c r="L330" t="s">
        <v>3536</v>
      </c>
    </row>
    <row r="331" spans="1:12" x14ac:dyDescent="0.25">
      <c r="A331" t="s">
        <v>1224</v>
      </c>
      <c r="B331" t="s">
        <v>1225</v>
      </c>
      <c r="C331" t="s">
        <v>3677</v>
      </c>
      <c r="D331" t="s">
        <v>3610</v>
      </c>
      <c r="E331" t="s">
        <v>3841</v>
      </c>
      <c r="F331" t="s">
        <v>3843</v>
      </c>
      <c r="G331" t="s">
        <v>3674</v>
      </c>
      <c r="H331" t="s">
        <v>3534</v>
      </c>
      <c r="I331">
        <v>1212</v>
      </c>
      <c r="J331" s="6">
        <v>0.1145</v>
      </c>
      <c r="K331" s="6">
        <v>9.1499999999999998E-2</v>
      </c>
      <c r="L331" t="s">
        <v>3536</v>
      </c>
    </row>
    <row r="332" spans="1:12" x14ac:dyDescent="0.25">
      <c r="A332" t="s">
        <v>1227</v>
      </c>
      <c r="B332" t="s">
        <v>1228</v>
      </c>
      <c r="C332" t="s">
        <v>3556</v>
      </c>
      <c r="D332" t="s">
        <v>3532</v>
      </c>
      <c r="E332" t="s">
        <v>3841</v>
      </c>
      <c r="F332" t="s">
        <v>3842</v>
      </c>
      <c r="G332" t="s">
        <v>3533</v>
      </c>
      <c r="H332" t="s">
        <v>3534</v>
      </c>
      <c r="I332">
        <v>733</v>
      </c>
      <c r="J332" s="6">
        <v>0.1145</v>
      </c>
      <c r="K332" s="6">
        <v>9.1499999999999998E-2</v>
      </c>
      <c r="L332" t="s">
        <v>3536</v>
      </c>
    </row>
    <row r="333" spans="1:12" x14ac:dyDescent="0.25">
      <c r="A333" t="s">
        <v>1230</v>
      </c>
      <c r="B333" t="s">
        <v>1231</v>
      </c>
      <c r="C333" t="s">
        <v>3614</v>
      </c>
      <c r="D333" t="s">
        <v>3610</v>
      </c>
      <c r="E333" t="s">
        <v>3841</v>
      </c>
      <c r="F333" t="s">
        <v>3842</v>
      </c>
      <c r="G333" t="s">
        <v>3533</v>
      </c>
      <c r="H333" t="s">
        <v>3534</v>
      </c>
      <c r="I333">
        <v>2700</v>
      </c>
      <c r="J333" s="6">
        <v>0.1145</v>
      </c>
      <c r="K333" s="6">
        <v>9.1499999999999998E-2</v>
      </c>
      <c r="L333" t="s">
        <v>3536</v>
      </c>
    </row>
    <row r="334" spans="1:12" x14ac:dyDescent="0.25">
      <c r="A334" t="s">
        <v>1233</v>
      </c>
      <c r="B334" t="s">
        <v>1234</v>
      </c>
      <c r="C334" t="s">
        <v>3675</v>
      </c>
      <c r="D334" t="s">
        <v>3610</v>
      </c>
      <c r="E334" t="s">
        <v>3841</v>
      </c>
      <c r="F334" t="s">
        <v>3843</v>
      </c>
      <c r="G334" t="s">
        <v>3674</v>
      </c>
      <c r="H334" t="s">
        <v>3534</v>
      </c>
      <c r="I334">
        <v>1734.66</v>
      </c>
      <c r="J334" s="6">
        <v>0.1145</v>
      </c>
      <c r="K334" s="6">
        <v>9.1499999999999998E-2</v>
      </c>
      <c r="L334" t="s">
        <v>3536</v>
      </c>
    </row>
    <row r="335" spans="1:12" x14ac:dyDescent="0.25">
      <c r="A335" t="s">
        <v>1237</v>
      </c>
      <c r="B335" t="s">
        <v>1238</v>
      </c>
      <c r="C335" t="s">
        <v>3556</v>
      </c>
      <c r="D335" t="s">
        <v>3532</v>
      </c>
      <c r="E335" t="s">
        <v>3841</v>
      </c>
      <c r="F335" t="s">
        <v>3842</v>
      </c>
      <c r="G335" t="s">
        <v>3533</v>
      </c>
      <c r="H335" t="s">
        <v>3534</v>
      </c>
      <c r="I335">
        <v>733</v>
      </c>
      <c r="J335" s="6">
        <v>0.1145</v>
      </c>
      <c r="K335" s="6">
        <v>9.1499999999999998E-2</v>
      </c>
      <c r="L335" t="s">
        <v>3536</v>
      </c>
    </row>
    <row r="336" spans="1:12" x14ac:dyDescent="0.25">
      <c r="A336" t="s">
        <v>1240</v>
      </c>
      <c r="B336" t="s">
        <v>1241</v>
      </c>
      <c r="C336" t="s">
        <v>3614</v>
      </c>
      <c r="D336" t="s">
        <v>3610</v>
      </c>
      <c r="E336" t="s">
        <v>3841</v>
      </c>
      <c r="F336" t="s">
        <v>3842</v>
      </c>
      <c r="G336" t="s">
        <v>3533</v>
      </c>
      <c r="H336" t="s">
        <v>3534</v>
      </c>
      <c r="I336">
        <v>2700</v>
      </c>
      <c r="J336" s="6">
        <v>0.1145</v>
      </c>
      <c r="K336" s="6">
        <v>9.1499999999999998E-2</v>
      </c>
      <c r="L336" t="s">
        <v>3536</v>
      </c>
    </row>
    <row r="337" spans="1:12" x14ac:dyDescent="0.25">
      <c r="A337" t="s">
        <v>191</v>
      </c>
      <c r="B337" t="s">
        <v>192</v>
      </c>
      <c r="C337" t="s">
        <v>3567</v>
      </c>
      <c r="D337" t="s">
        <v>3532</v>
      </c>
      <c r="E337" t="s">
        <v>3841</v>
      </c>
      <c r="F337" t="s">
        <v>3842</v>
      </c>
      <c r="G337" t="s">
        <v>3533</v>
      </c>
      <c r="H337" t="s">
        <v>3534</v>
      </c>
      <c r="I337">
        <v>1212</v>
      </c>
      <c r="J337" s="6">
        <v>0.1145</v>
      </c>
      <c r="K337" s="6">
        <v>9.1499999999999998E-2</v>
      </c>
      <c r="L337" t="s">
        <v>3536</v>
      </c>
    </row>
    <row r="338" spans="1:12" x14ac:dyDescent="0.25">
      <c r="A338" t="s">
        <v>1244</v>
      </c>
      <c r="B338" t="s">
        <v>1245</v>
      </c>
      <c r="C338" t="s">
        <v>3622</v>
      </c>
      <c r="D338" t="s">
        <v>3610</v>
      </c>
      <c r="E338" t="s">
        <v>3841</v>
      </c>
      <c r="F338" t="s">
        <v>3842</v>
      </c>
      <c r="G338" t="s">
        <v>3533</v>
      </c>
      <c r="H338" t="s">
        <v>3534</v>
      </c>
      <c r="I338">
        <v>2300</v>
      </c>
      <c r="J338" s="6">
        <v>0.1145</v>
      </c>
      <c r="K338" s="6">
        <v>9.1499999999999998E-2</v>
      </c>
      <c r="L338" t="s">
        <v>3536</v>
      </c>
    </row>
    <row r="339" spans="1:12" x14ac:dyDescent="0.25">
      <c r="A339" t="s">
        <v>1247</v>
      </c>
      <c r="B339" t="s">
        <v>1248</v>
      </c>
      <c r="C339" t="s">
        <v>3623</v>
      </c>
      <c r="D339" t="s">
        <v>3610</v>
      </c>
      <c r="E339" t="s">
        <v>3841</v>
      </c>
      <c r="F339" t="s">
        <v>3842</v>
      </c>
      <c r="G339" t="s">
        <v>3533</v>
      </c>
      <c r="H339" t="s">
        <v>3534</v>
      </c>
      <c r="I339">
        <v>3704.86</v>
      </c>
      <c r="J339" s="6">
        <v>0.1145</v>
      </c>
      <c r="K339" s="6">
        <v>9.1499999999999998E-2</v>
      </c>
      <c r="L339" t="s">
        <v>3536</v>
      </c>
    </row>
    <row r="340" spans="1:12" x14ac:dyDescent="0.25">
      <c r="A340" t="s">
        <v>1250</v>
      </c>
      <c r="B340" t="s">
        <v>1251</v>
      </c>
      <c r="C340" t="s">
        <v>3623</v>
      </c>
      <c r="D340" t="s">
        <v>3610</v>
      </c>
      <c r="E340" t="s">
        <v>3841</v>
      </c>
      <c r="F340" t="s">
        <v>3842</v>
      </c>
      <c r="G340" t="s">
        <v>3533</v>
      </c>
      <c r="H340" t="s">
        <v>3534</v>
      </c>
      <c r="I340">
        <v>3704.86</v>
      </c>
      <c r="J340" s="6">
        <v>0.1145</v>
      </c>
      <c r="K340" s="6">
        <v>9.1499999999999998E-2</v>
      </c>
      <c r="L340" t="s">
        <v>3536</v>
      </c>
    </row>
    <row r="341" spans="1:12" x14ac:dyDescent="0.25">
      <c r="A341" t="s">
        <v>3817</v>
      </c>
      <c r="B341" t="s">
        <v>3818</v>
      </c>
      <c r="C341" t="s">
        <v>3677</v>
      </c>
      <c r="D341" t="s">
        <v>3610</v>
      </c>
      <c r="E341" t="s">
        <v>3845</v>
      </c>
      <c r="F341" t="s">
        <v>3842</v>
      </c>
      <c r="G341" t="s">
        <v>3674</v>
      </c>
      <c r="H341" t="s">
        <v>3534</v>
      </c>
      <c r="I341">
        <v>1086</v>
      </c>
      <c r="J341" s="6">
        <v>0.1145</v>
      </c>
      <c r="K341" s="6">
        <v>9.1499999999999998E-2</v>
      </c>
      <c r="L341" t="s">
        <v>3536</v>
      </c>
    </row>
    <row r="342" spans="1:12" x14ac:dyDescent="0.25">
      <c r="A342" t="s">
        <v>1253</v>
      </c>
      <c r="B342" t="s">
        <v>1254</v>
      </c>
      <c r="C342" t="s">
        <v>3684</v>
      </c>
      <c r="D342" t="s">
        <v>3610</v>
      </c>
      <c r="E342" t="s">
        <v>3841</v>
      </c>
      <c r="F342" t="s">
        <v>3843</v>
      </c>
      <c r="G342" t="s">
        <v>3674</v>
      </c>
      <c r="H342" t="s">
        <v>3534</v>
      </c>
      <c r="I342">
        <v>867.33</v>
      </c>
      <c r="J342" s="6">
        <v>0.1145</v>
      </c>
      <c r="K342" s="6">
        <v>9.1499999999999998E-2</v>
      </c>
      <c r="L342" t="s">
        <v>3536</v>
      </c>
    </row>
    <row r="343" spans="1:12" x14ac:dyDescent="0.25">
      <c r="A343" t="s">
        <v>1256</v>
      </c>
      <c r="B343" t="s">
        <v>1257</v>
      </c>
      <c r="C343" t="s">
        <v>3675</v>
      </c>
      <c r="D343" t="s">
        <v>3610</v>
      </c>
      <c r="E343" t="s">
        <v>3841</v>
      </c>
      <c r="F343" t="s">
        <v>3843</v>
      </c>
      <c r="G343" t="s">
        <v>3674</v>
      </c>
      <c r="H343" t="s">
        <v>3534</v>
      </c>
      <c r="I343">
        <v>1734.66</v>
      </c>
      <c r="J343" s="6">
        <v>0.1145</v>
      </c>
      <c r="K343" s="6">
        <v>9.1499999999999998E-2</v>
      </c>
      <c r="L343" t="s">
        <v>3536</v>
      </c>
    </row>
    <row r="344" spans="1:12" x14ac:dyDescent="0.25">
      <c r="A344" t="s">
        <v>1259</v>
      </c>
      <c r="B344" t="s">
        <v>1260</v>
      </c>
      <c r="C344" t="s">
        <v>3612</v>
      </c>
      <c r="D344" t="s">
        <v>3610</v>
      </c>
      <c r="E344" t="s">
        <v>3841</v>
      </c>
      <c r="F344" t="s">
        <v>3842</v>
      </c>
      <c r="G344" t="s">
        <v>3533</v>
      </c>
      <c r="H344" t="s">
        <v>3534</v>
      </c>
      <c r="I344">
        <v>3326.67</v>
      </c>
      <c r="J344" s="6">
        <v>0.1145</v>
      </c>
      <c r="K344" s="6">
        <v>9.1499999999999998E-2</v>
      </c>
      <c r="L344" t="s">
        <v>3536</v>
      </c>
    </row>
    <row r="345" spans="1:12" x14ac:dyDescent="0.25">
      <c r="A345" t="s">
        <v>1262</v>
      </c>
      <c r="B345" t="s">
        <v>1263</v>
      </c>
      <c r="C345" t="s">
        <v>3622</v>
      </c>
      <c r="D345" t="s">
        <v>3610</v>
      </c>
      <c r="E345" t="s">
        <v>3841</v>
      </c>
      <c r="F345" t="s">
        <v>3842</v>
      </c>
      <c r="G345" t="s">
        <v>3533</v>
      </c>
      <c r="H345" t="s">
        <v>3534</v>
      </c>
      <c r="I345">
        <v>2184.13</v>
      </c>
      <c r="J345" s="6">
        <v>0.1145</v>
      </c>
      <c r="K345" s="6">
        <v>9.1499999999999998E-2</v>
      </c>
      <c r="L345" t="s">
        <v>3536</v>
      </c>
    </row>
    <row r="346" spans="1:12" x14ac:dyDescent="0.25">
      <c r="A346" t="s">
        <v>1265</v>
      </c>
      <c r="B346" t="s">
        <v>1266</v>
      </c>
      <c r="C346" t="s">
        <v>3675</v>
      </c>
      <c r="D346" t="s">
        <v>3610</v>
      </c>
      <c r="E346" t="s">
        <v>3841</v>
      </c>
      <c r="F346" t="s">
        <v>3843</v>
      </c>
      <c r="G346" t="s">
        <v>3674</v>
      </c>
      <c r="H346" t="s">
        <v>3534</v>
      </c>
      <c r="I346">
        <v>1734.66</v>
      </c>
      <c r="J346" s="6">
        <v>0.1145</v>
      </c>
      <c r="K346" s="6">
        <v>9.1499999999999998E-2</v>
      </c>
      <c r="L346" t="s">
        <v>3536</v>
      </c>
    </row>
    <row r="347" spans="1:12" x14ac:dyDescent="0.25">
      <c r="A347" t="s">
        <v>87</v>
      </c>
      <c r="B347" t="s">
        <v>88</v>
      </c>
      <c r="C347" t="s">
        <v>3589</v>
      </c>
      <c r="D347" t="s">
        <v>3532</v>
      </c>
      <c r="E347" t="s">
        <v>3841</v>
      </c>
      <c r="F347" t="s">
        <v>3842</v>
      </c>
      <c r="G347" t="s">
        <v>3533</v>
      </c>
      <c r="H347" t="s">
        <v>3534</v>
      </c>
      <c r="I347">
        <v>1212</v>
      </c>
      <c r="J347" s="6">
        <v>0.1145</v>
      </c>
      <c r="K347" s="6">
        <v>9.1499999999999998E-2</v>
      </c>
      <c r="L347" t="s">
        <v>3536</v>
      </c>
    </row>
    <row r="348" spans="1:12" x14ac:dyDescent="0.25">
      <c r="A348" t="s">
        <v>125</v>
      </c>
      <c r="B348" t="s">
        <v>126</v>
      </c>
      <c r="C348" t="s">
        <v>3557</v>
      </c>
      <c r="D348" t="s">
        <v>3532</v>
      </c>
      <c r="E348" t="s">
        <v>3841</v>
      </c>
      <c r="F348" t="s">
        <v>3842</v>
      </c>
      <c r="G348" t="s">
        <v>3533</v>
      </c>
      <c r="H348" t="s">
        <v>3534</v>
      </c>
      <c r="I348">
        <v>1412</v>
      </c>
      <c r="J348" s="6">
        <v>0.1145</v>
      </c>
      <c r="K348" s="6">
        <v>9.1499999999999998E-2</v>
      </c>
      <c r="L348" t="s">
        <v>3536</v>
      </c>
    </row>
    <row r="349" spans="1:12" x14ac:dyDescent="0.25">
      <c r="A349" t="s">
        <v>1270</v>
      </c>
      <c r="B349" t="s">
        <v>1271</v>
      </c>
      <c r="C349" t="s">
        <v>3645</v>
      </c>
      <c r="D349" t="s">
        <v>3643</v>
      </c>
      <c r="E349" t="s">
        <v>3841</v>
      </c>
      <c r="F349" t="s">
        <v>3842</v>
      </c>
      <c r="G349" t="s">
        <v>3644</v>
      </c>
      <c r="H349" t="s">
        <v>3534</v>
      </c>
      <c r="I349">
        <v>490.61</v>
      </c>
      <c r="J349" s="6">
        <v>9.4500000000000001E-2</v>
      </c>
      <c r="K349" s="6">
        <v>0.1115</v>
      </c>
      <c r="L349" t="s">
        <v>3536</v>
      </c>
    </row>
    <row r="350" spans="1:12" x14ac:dyDescent="0.25">
      <c r="A350" t="s">
        <v>1273</v>
      </c>
      <c r="B350" t="s">
        <v>1274</v>
      </c>
      <c r="C350" t="s">
        <v>3623</v>
      </c>
      <c r="D350" t="s">
        <v>3610</v>
      </c>
      <c r="E350" t="s">
        <v>3841</v>
      </c>
      <c r="F350" t="s">
        <v>3842</v>
      </c>
      <c r="G350" t="s">
        <v>3533</v>
      </c>
      <c r="H350" t="s">
        <v>3534</v>
      </c>
      <c r="I350">
        <v>3704.86</v>
      </c>
      <c r="J350" s="6">
        <v>0.1145</v>
      </c>
      <c r="K350" s="6">
        <v>9.1499999999999998E-2</v>
      </c>
      <c r="L350" t="s">
        <v>3536</v>
      </c>
    </row>
    <row r="351" spans="1:12" x14ac:dyDescent="0.25">
      <c r="A351" t="s">
        <v>73</v>
      </c>
      <c r="B351" t="s">
        <v>74</v>
      </c>
      <c r="C351" t="s">
        <v>3535</v>
      </c>
      <c r="D351" t="s">
        <v>3532</v>
      </c>
      <c r="E351" t="s">
        <v>3841</v>
      </c>
      <c r="F351" t="s">
        <v>3842</v>
      </c>
      <c r="G351" t="s">
        <v>3533</v>
      </c>
      <c r="H351" t="s">
        <v>3534</v>
      </c>
      <c r="I351">
        <v>1212</v>
      </c>
      <c r="J351" s="6">
        <v>0.1145</v>
      </c>
      <c r="K351" s="6">
        <v>9.1499999999999998E-2</v>
      </c>
      <c r="L351" t="s">
        <v>3536</v>
      </c>
    </row>
    <row r="352" spans="1:12" x14ac:dyDescent="0.25">
      <c r="A352" t="s">
        <v>1277</v>
      </c>
      <c r="B352" t="s">
        <v>1278</v>
      </c>
      <c r="C352" t="s">
        <v>3624</v>
      </c>
      <c r="D352" t="s">
        <v>3610</v>
      </c>
      <c r="E352" t="s">
        <v>3841</v>
      </c>
      <c r="F352" t="s">
        <v>3842</v>
      </c>
      <c r="G352" t="s">
        <v>3533</v>
      </c>
      <c r="H352" t="s">
        <v>3534</v>
      </c>
      <c r="I352">
        <v>3070.85</v>
      </c>
      <c r="J352" s="6">
        <v>0.1145</v>
      </c>
      <c r="K352" s="6">
        <v>9.1499999999999998E-2</v>
      </c>
      <c r="L352" t="s">
        <v>3536</v>
      </c>
    </row>
    <row r="353" spans="1:12" x14ac:dyDescent="0.25">
      <c r="A353" t="s">
        <v>1280</v>
      </c>
      <c r="B353" t="s">
        <v>1281</v>
      </c>
      <c r="C353" t="s">
        <v>3677</v>
      </c>
      <c r="D353" t="s">
        <v>3610</v>
      </c>
      <c r="E353" t="s">
        <v>3841</v>
      </c>
      <c r="F353" t="s">
        <v>3843</v>
      </c>
      <c r="G353" t="s">
        <v>3674</v>
      </c>
      <c r="H353" t="s">
        <v>3534</v>
      </c>
      <c r="I353">
        <v>1212</v>
      </c>
      <c r="J353" s="6">
        <v>0.1145</v>
      </c>
      <c r="K353" s="6">
        <v>9.1499999999999998E-2</v>
      </c>
      <c r="L353" t="s">
        <v>3536</v>
      </c>
    </row>
    <row r="354" spans="1:12" x14ac:dyDescent="0.25">
      <c r="A354" t="s">
        <v>155</v>
      </c>
      <c r="B354" t="s">
        <v>156</v>
      </c>
      <c r="C354" t="s">
        <v>3544</v>
      </c>
      <c r="D354" t="s">
        <v>3532</v>
      </c>
      <c r="E354" t="s">
        <v>3841</v>
      </c>
      <c r="F354" t="s">
        <v>3842</v>
      </c>
      <c r="G354" t="s">
        <v>3533</v>
      </c>
      <c r="H354" t="s">
        <v>3534</v>
      </c>
      <c r="I354">
        <v>1212</v>
      </c>
      <c r="J354" s="6">
        <v>0.1145</v>
      </c>
      <c r="K354" s="6">
        <v>9.1499999999999998E-2</v>
      </c>
      <c r="L354" t="s">
        <v>3536</v>
      </c>
    </row>
    <row r="355" spans="1:12" x14ac:dyDescent="0.25">
      <c r="A355" t="s">
        <v>3749</v>
      </c>
      <c r="B355" t="s">
        <v>3750</v>
      </c>
      <c r="C355" t="s">
        <v>3835</v>
      </c>
      <c r="D355" t="s">
        <v>3610</v>
      </c>
      <c r="E355" t="s">
        <v>3841</v>
      </c>
      <c r="F355" t="s">
        <v>3842</v>
      </c>
      <c r="G355" t="s">
        <v>3674</v>
      </c>
      <c r="H355" t="s">
        <v>3534</v>
      </c>
      <c r="I355">
        <v>1086</v>
      </c>
      <c r="J355" s="6">
        <v>0.1145</v>
      </c>
      <c r="K355" s="6">
        <v>9.1499999999999998E-2</v>
      </c>
      <c r="L355" t="s">
        <v>3536</v>
      </c>
    </row>
    <row r="356" spans="1:12" x14ac:dyDescent="0.25">
      <c r="A356" t="s">
        <v>1284</v>
      </c>
      <c r="B356" t="s">
        <v>1285</v>
      </c>
      <c r="C356" t="s">
        <v>3675</v>
      </c>
      <c r="D356" t="s">
        <v>3610</v>
      </c>
      <c r="E356" t="s">
        <v>3841</v>
      </c>
      <c r="F356" t="s">
        <v>3843</v>
      </c>
      <c r="G356" t="s">
        <v>3674</v>
      </c>
      <c r="H356" t="s">
        <v>3534</v>
      </c>
      <c r="I356">
        <v>1734.66</v>
      </c>
      <c r="J356" s="6">
        <v>0.1145</v>
      </c>
      <c r="K356" s="6">
        <v>9.1499999999999998E-2</v>
      </c>
      <c r="L356" t="s">
        <v>3536</v>
      </c>
    </row>
    <row r="357" spans="1:12" x14ac:dyDescent="0.25">
      <c r="A357" t="s">
        <v>1287</v>
      </c>
      <c r="B357" t="s">
        <v>1288</v>
      </c>
      <c r="C357" t="s">
        <v>3677</v>
      </c>
      <c r="D357" t="s">
        <v>3610</v>
      </c>
      <c r="E357" t="s">
        <v>3841</v>
      </c>
      <c r="F357" t="s">
        <v>3843</v>
      </c>
      <c r="G357" t="s">
        <v>3674</v>
      </c>
      <c r="H357" t="s">
        <v>3534</v>
      </c>
      <c r="I357">
        <v>1212</v>
      </c>
      <c r="J357" s="6">
        <v>0.1145</v>
      </c>
      <c r="K357" s="6">
        <v>9.1499999999999998E-2</v>
      </c>
      <c r="L357" t="s">
        <v>3536</v>
      </c>
    </row>
    <row r="358" spans="1:12" x14ac:dyDescent="0.25">
      <c r="A358" t="s">
        <v>1290</v>
      </c>
      <c r="B358" t="s">
        <v>1291</v>
      </c>
      <c r="C358" t="s">
        <v>3684</v>
      </c>
      <c r="D358" t="s">
        <v>3610</v>
      </c>
      <c r="E358" t="s">
        <v>3841</v>
      </c>
      <c r="F358" t="s">
        <v>3842</v>
      </c>
      <c r="G358" t="s">
        <v>3674</v>
      </c>
      <c r="H358" t="s">
        <v>3534</v>
      </c>
      <c r="I358">
        <v>867.33</v>
      </c>
      <c r="J358" s="6">
        <v>0.1145</v>
      </c>
      <c r="K358" s="6">
        <v>9.1499999999999998E-2</v>
      </c>
      <c r="L358" t="s">
        <v>3536</v>
      </c>
    </row>
    <row r="359" spans="1:12" x14ac:dyDescent="0.25">
      <c r="A359" t="s">
        <v>1293</v>
      </c>
      <c r="B359" t="s">
        <v>1294</v>
      </c>
      <c r="C359" t="s">
        <v>3685</v>
      </c>
      <c r="D359" t="s">
        <v>3610</v>
      </c>
      <c r="E359" t="s">
        <v>3841</v>
      </c>
      <c r="F359" t="s">
        <v>3843</v>
      </c>
      <c r="G359" t="s">
        <v>3674</v>
      </c>
      <c r="H359" t="s">
        <v>3534</v>
      </c>
      <c r="I359">
        <v>607.13</v>
      </c>
      <c r="J359" s="6">
        <v>0.1145</v>
      </c>
      <c r="K359" s="6">
        <v>9.1499999999999998E-2</v>
      </c>
      <c r="L359" t="s">
        <v>3536</v>
      </c>
    </row>
    <row r="360" spans="1:12" x14ac:dyDescent="0.25">
      <c r="A360" t="s">
        <v>1296</v>
      </c>
      <c r="B360" t="s">
        <v>1297</v>
      </c>
      <c r="C360" t="s">
        <v>3556</v>
      </c>
      <c r="D360" t="s">
        <v>3532</v>
      </c>
      <c r="E360" t="s">
        <v>3841</v>
      </c>
      <c r="F360" t="s">
        <v>3842</v>
      </c>
      <c r="G360" t="s">
        <v>3533</v>
      </c>
      <c r="H360" t="s">
        <v>3534</v>
      </c>
      <c r="I360">
        <v>733</v>
      </c>
      <c r="J360" s="6">
        <v>0.1145</v>
      </c>
      <c r="K360" s="6">
        <v>9.1499999999999998E-2</v>
      </c>
      <c r="L360" t="s">
        <v>3536</v>
      </c>
    </row>
    <row r="361" spans="1:12" x14ac:dyDescent="0.25">
      <c r="A361" t="s">
        <v>1299</v>
      </c>
      <c r="B361" t="s">
        <v>1300</v>
      </c>
      <c r="C361" t="s">
        <v>3615</v>
      </c>
      <c r="D361" t="s">
        <v>3610</v>
      </c>
      <c r="E361" t="s">
        <v>3841</v>
      </c>
      <c r="F361" t="s">
        <v>3842</v>
      </c>
      <c r="G361" t="s">
        <v>3533</v>
      </c>
      <c r="H361" t="s">
        <v>3534</v>
      </c>
      <c r="I361">
        <v>3326.67</v>
      </c>
      <c r="J361" s="6">
        <v>0.1145</v>
      </c>
      <c r="K361" s="6">
        <v>9.1499999999999998E-2</v>
      </c>
      <c r="L361" t="s">
        <v>3536</v>
      </c>
    </row>
    <row r="362" spans="1:12" x14ac:dyDescent="0.25">
      <c r="A362" t="s">
        <v>1302</v>
      </c>
      <c r="B362" t="s">
        <v>1303</v>
      </c>
      <c r="C362" t="s">
        <v>3687</v>
      </c>
      <c r="D362" t="s">
        <v>3610</v>
      </c>
      <c r="E362" t="s">
        <v>3841</v>
      </c>
      <c r="F362" t="s">
        <v>3842</v>
      </c>
      <c r="G362" t="s">
        <v>3674</v>
      </c>
      <c r="H362" t="s">
        <v>3534</v>
      </c>
      <c r="I362">
        <v>2604.81</v>
      </c>
      <c r="J362" s="6">
        <v>0.1145</v>
      </c>
      <c r="K362" s="6">
        <v>9.1499999999999998E-2</v>
      </c>
      <c r="L362" t="s">
        <v>3536</v>
      </c>
    </row>
    <row r="363" spans="1:12" x14ac:dyDescent="0.25">
      <c r="A363" t="s">
        <v>3368</v>
      </c>
      <c r="B363" t="s">
        <v>3369</v>
      </c>
      <c r="C363" t="s">
        <v>3677</v>
      </c>
      <c r="D363" t="s">
        <v>3610</v>
      </c>
      <c r="E363" t="s">
        <v>3841</v>
      </c>
      <c r="F363" t="s">
        <v>3842</v>
      </c>
      <c r="G363" t="s">
        <v>3674</v>
      </c>
      <c r="H363" t="s">
        <v>3534</v>
      </c>
      <c r="I363">
        <v>1086</v>
      </c>
      <c r="J363" s="6">
        <v>0.1145</v>
      </c>
      <c r="K363" s="6">
        <v>9.1499999999999998E-2</v>
      </c>
      <c r="L363" t="s">
        <v>3536</v>
      </c>
    </row>
    <row r="364" spans="1:12" x14ac:dyDescent="0.25">
      <c r="A364" t="s">
        <v>1305</v>
      </c>
      <c r="B364" t="s">
        <v>1306</v>
      </c>
      <c r="C364" t="s">
        <v>3678</v>
      </c>
      <c r="D364" t="s">
        <v>3610</v>
      </c>
      <c r="E364" t="s">
        <v>3841</v>
      </c>
      <c r="F364" t="s">
        <v>3842</v>
      </c>
      <c r="G364" t="s">
        <v>3674</v>
      </c>
      <c r="H364" t="s">
        <v>3534</v>
      </c>
      <c r="I364">
        <v>838</v>
      </c>
      <c r="J364" s="6">
        <v>0.1145</v>
      </c>
      <c r="K364" s="6">
        <v>9.1499999999999998E-2</v>
      </c>
      <c r="L364" t="s">
        <v>3536</v>
      </c>
    </row>
    <row r="365" spans="1:12" x14ac:dyDescent="0.25">
      <c r="A365" t="s">
        <v>1308</v>
      </c>
      <c r="B365" t="s">
        <v>1309</v>
      </c>
      <c r="C365" t="s">
        <v>3835</v>
      </c>
      <c r="D365" t="s">
        <v>3610</v>
      </c>
      <c r="E365" t="s">
        <v>3841</v>
      </c>
      <c r="F365" t="s">
        <v>3842</v>
      </c>
      <c r="G365" t="s">
        <v>3674</v>
      </c>
      <c r="H365" t="s">
        <v>3534</v>
      </c>
      <c r="I365">
        <v>1086</v>
      </c>
      <c r="J365" s="6">
        <v>0.1145</v>
      </c>
      <c r="K365" s="6">
        <v>9.1499999999999998E-2</v>
      </c>
      <c r="L365" t="s">
        <v>3536</v>
      </c>
    </row>
    <row r="366" spans="1:12" x14ac:dyDescent="0.25">
      <c r="A366" t="s">
        <v>1311</v>
      </c>
      <c r="B366" t="s">
        <v>1312</v>
      </c>
      <c r="C366" t="s">
        <v>3675</v>
      </c>
      <c r="D366" t="s">
        <v>3610</v>
      </c>
      <c r="E366" t="s">
        <v>3841</v>
      </c>
      <c r="F366" t="s">
        <v>3842</v>
      </c>
      <c r="G366" t="s">
        <v>3674</v>
      </c>
      <c r="H366" t="s">
        <v>3534</v>
      </c>
      <c r="I366">
        <v>1734.66</v>
      </c>
      <c r="J366" s="6">
        <v>0.1145</v>
      </c>
      <c r="K366" s="6">
        <v>9.1499999999999998E-2</v>
      </c>
      <c r="L366" t="s">
        <v>3536</v>
      </c>
    </row>
    <row r="367" spans="1:12" x14ac:dyDescent="0.25">
      <c r="A367" t="s">
        <v>1314</v>
      </c>
      <c r="B367" t="s">
        <v>1315</v>
      </c>
      <c r="C367" t="s">
        <v>3675</v>
      </c>
      <c r="D367" t="s">
        <v>3610</v>
      </c>
      <c r="E367" t="s">
        <v>3841</v>
      </c>
      <c r="F367" t="s">
        <v>3843</v>
      </c>
      <c r="G367" t="s">
        <v>3674</v>
      </c>
      <c r="H367" t="s">
        <v>3534</v>
      </c>
      <c r="I367">
        <v>1734.66</v>
      </c>
      <c r="J367" s="6">
        <v>0.1145</v>
      </c>
      <c r="K367" s="6">
        <v>9.1499999999999998E-2</v>
      </c>
      <c r="L367" t="s">
        <v>3536</v>
      </c>
    </row>
    <row r="368" spans="1:12" x14ac:dyDescent="0.25">
      <c r="A368" t="s">
        <v>3759</v>
      </c>
      <c r="B368" t="s">
        <v>3760</v>
      </c>
      <c r="C368" t="s">
        <v>3675</v>
      </c>
      <c r="D368" t="s">
        <v>3610</v>
      </c>
      <c r="E368" t="s">
        <v>3841</v>
      </c>
      <c r="F368" t="s">
        <v>3843</v>
      </c>
      <c r="G368" t="s">
        <v>3674</v>
      </c>
      <c r="H368" t="s">
        <v>3534</v>
      </c>
      <c r="I368">
        <v>1734.66</v>
      </c>
      <c r="J368" s="6">
        <v>0.1145</v>
      </c>
      <c r="K368" s="6">
        <v>9.1499999999999998E-2</v>
      </c>
      <c r="L368" t="s">
        <v>3536</v>
      </c>
    </row>
    <row r="369" spans="1:12" x14ac:dyDescent="0.25">
      <c r="A369" t="s">
        <v>1317</v>
      </c>
      <c r="B369" t="s">
        <v>1318</v>
      </c>
      <c r="C369" t="s">
        <v>3623</v>
      </c>
      <c r="D369" t="s">
        <v>3610</v>
      </c>
      <c r="E369" t="s">
        <v>3841</v>
      </c>
      <c r="F369" t="s">
        <v>3842</v>
      </c>
      <c r="G369" t="s">
        <v>3533</v>
      </c>
      <c r="H369" t="s">
        <v>3534</v>
      </c>
      <c r="I369">
        <v>3704.86</v>
      </c>
      <c r="J369" s="6">
        <v>0.1145</v>
      </c>
      <c r="K369" s="6">
        <v>9.1499999999999998E-2</v>
      </c>
      <c r="L369" t="s">
        <v>3536</v>
      </c>
    </row>
    <row r="370" spans="1:12" x14ac:dyDescent="0.25">
      <c r="A370" t="s">
        <v>1320</v>
      </c>
      <c r="B370" t="s">
        <v>1321</v>
      </c>
      <c r="C370" t="s">
        <v>3677</v>
      </c>
      <c r="D370" t="s">
        <v>3610</v>
      </c>
      <c r="E370" t="s">
        <v>3841</v>
      </c>
      <c r="F370" t="s">
        <v>3842</v>
      </c>
      <c r="G370" t="s">
        <v>3674</v>
      </c>
      <c r="H370" t="s">
        <v>3534</v>
      </c>
      <c r="I370">
        <v>1086</v>
      </c>
      <c r="J370" s="6">
        <v>0.1145</v>
      </c>
      <c r="K370" s="6">
        <v>9.1499999999999998E-2</v>
      </c>
      <c r="L370" t="s">
        <v>3536</v>
      </c>
    </row>
    <row r="371" spans="1:12" x14ac:dyDescent="0.25">
      <c r="A371" t="s">
        <v>1323</v>
      </c>
      <c r="B371" t="s">
        <v>1324</v>
      </c>
      <c r="C371" t="s">
        <v>3684</v>
      </c>
      <c r="D371" t="s">
        <v>3610</v>
      </c>
      <c r="E371" t="s">
        <v>3841</v>
      </c>
      <c r="F371" t="s">
        <v>3843</v>
      </c>
      <c r="G371" t="s">
        <v>3674</v>
      </c>
      <c r="H371" t="s">
        <v>3534</v>
      </c>
      <c r="I371">
        <v>867.33</v>
      </c>
      <c r="J371" s="6">
        <v>0.1145</v>
      </c>
      <c r="K371" s="6">
        <v>9.1499999999999998E-2</v>
      </c>
      <c r="L371" t="s">
        <v>3536</v>
      </c>
    </row>
    <row r="372" spans="1:12" x14ac:dyDescent="0.25">
      <c r="A372" t="s">
        <v>1326</v>
      </c>
      <c r="B372" t="s">
        <v>1327</v>
      </c>
      <c r="C372" t="s">
        <v>3613</v>
      </c>
      <c r="D372" t="s">
        <v>3610</v>
      </c>
      <c r="E372" t="s">
        <v>3841</v>
      </c>
      <c r="F372" t="s">
        <v>3842</v>
      </c>
      <c r="G372" t="s">
        <v>3626</v>
      </c>
      <c r="H372" t="s">
        <v>3534</v>
      </c>
      <c r="I372">
        <v>2783</v>
      </c>
      <c r="J372" s="6">
        <v>0.1145</v>
      </c>
      <c r="K372" s="6">
        <v>9.1499999999999998E-2</v>
      </c>
      <c r="L372" t="s">
        <v>3536</v>
      </c>
    </row>
    <row r="373" spans="1:12" x14ac:dyDescent="0.25">
      <c r="A373" t="s">
        <v>199</v>
      </c>
      <c r="B373" t="s">
        <v>200</v>
      </c>
      <c r="C373" t="s">
        <v>3567</v>
      </c>
      <c r="D373" t="s">
        <v>3532</v>
      </c>
      <c r="E373" t="s">
        <v>3841</v>
      </c>
      <c r="F373" t="s">
        <v>3842</v>
      </c>
      <c r="G373" t="s">
        <v>3533</v>
      </c>
      <c r="H373" t="s">
        <v>3534</v>
      </c>
      <c r="I373">
        <v>1212</v>
      </c>
      <c r="J373" s="6">
        <v>0.1145</v>
      </c>
      <c r="K373" s="6">
        <v>9.1499999999999998E-2</v>
      </c>
      <c r="L373" t="s">
        <v>3536</v>
      </c>
    </row>
    <row r="374" spans="1:12" x14ac:dyDescent="0.25">
      <c r="A374" t="s">
        <v>63</v>
      </c>
      <c r="B374" t="s">
        <v>64</v>
      </c>
      <c r="C374" t="s">
        <v>3598</v>
      </c>
      <c r="D374" t="s">
        <v>3532</v>
      </c>
      <c r="E374" t="s">
        <v>3841</v>
      </c>
      <c r="F374" t="s">
        <v>3842</v>
      </c>
      <c r="G374" t="s">
        <v>3533</v>
      </c>
      <c r="H374" t="s">
        <v>3534</v>
      </c>
      <c r="I374">
        <v>1212</v>
      </c>
      <c r="J374" s="6">
        <v>0.1145</v>
      </c>
      <c r="K374" s="6">
        <v>9.1499999999999998E-2</v>
      </c>
      <c r="L374" t="s">
        <v>3536</v>
      </c>
    </row>
    <row r="375" spans="1:12" x14ac:dyDescent="0.25">
      <c r="A375" t="s">
        <v>1331</v>
      </c>
      <c r="B375" t="s">
        <v>1332</v>
      </c>
      <c r="C375" t="s">
        <v>3677</v>
      </c>
      <c r="D375" t="s">
        <v>3610</v>
      </c>
      <c r="E375" t="s">
        <v>3841</v>
      </c>
      <c r="F375" t="s">
        <v>3842</v>
      </c>
      <c r="G375" t="s">
        <v>3674</v>
      </c>
      <c r="H375" t="s">
        <v>3534</v>
      </c>
      <c r="I375">
        <v>1086</v>
      </c>
      <c r="J375" s="6">
        <v>0.1145</v>
      </c>
      <c r="K375" s="6">
        <v>9.1499999999999998E-2</v>
      </c>
      <c r="L375" t="s">
        <v>3536</v>
      </c>
    </row>
    <row r="376" spans="1:12" x14ac:dyDescent="0.25">
      <c r="A376" t="s">
        <v>3805</v>
      </c>
      <c r="B376" t="s">
        <v>3806</v>
      </c>
      <c r="C376" t="s">
        <v>3675</v>
      </c>
      <c r="D376" t="s">
        <v>3610</v>
      </c>
      <c r="E376" t="s">
        <v>3841</v>
      </c>
      <c r="F376" t="s">
        <v>3843</v>
      </c>
      <c r="G376" t="s">
        <v>3674</v>
      </c>
      <c r="H376" t="s">
        <v>3534</v>
      </c>
      <c r="I376">
        <v>1734.66</v>
      </c>
      <c r="J376" s="6">
        <v>0.1145</v>
      </c>
      <c r="K376" s="6">
        <v>9.1499999999999998E-2</v>
      </c>
      <c r="L376" t="s">
        <v>3536</v>
      </c>
    </row>
    <row r="377" spans="1:12" x14ac:dyDescent="0.25">
      <c r="A377" t="s">
        <v>3717</v>
      </c>
      <c r="B377" t="s">
        <v>3718</v>
      </c>
      <c r="C377" t="s">
        <v>3675</v>
      </c>
      <c r="D377" t="s">
        <v>3610</v>
      </c>
      <c r="E377" t="s">
        <v>3841</v>
      </c>
      <c r="F377" t="s">
        <v>3843</v>
      </c>
      <c r="G377" t="s">
        <v>3674</v>
      </c>
      <c r="H377" t="s">
        <v>3534</v>
      </c>
      <c r="I377">
        <v>1734.66</v>
      </c>
      <c r="J377" s="6">
        <v>0.1145</v>
      </c>
      <c r="K377" s="6">
        <v>9.1499999999999998E-2</v>
      </c>
      <c r="L377" t="s">
        <v>3536</v>
      </c>
    </row>
    <row r="378" spans="1:12" x14ac:dyDescent="0.25">
      <c r="A378" t="s">
        <v>1334</v>
      </c>
      <c r="B378" t="s">
        <v>1335</v>
      </c>
      <c r="C378" t="s">
        <v>3648</v>
      </c>
      <c r="D378" t="s">
        <v>3643</v>
      </c>
      <c r="E378" t="s">
        <v>3841</v>
      </c>
      <c r="F378" t="s">
        <v>3842</v>
      </c>
      <c r="G378" t="s">
        <v>3644</v>
      </c>
      <c r="H378" t="s">
        <v>3534</v>
      </c>
      <c r="I378">
        <v>906</v>
      </c>
      <c r="J378" s="6">
        <v>9.4500000000000001E-2</v>
      </c>
      <c r="K378" s="6">
        <v>0.1115</v>
      </c>
      <c r="L378" t="s">
        <v>3536</v>
      </c>
    </row>
    <row r="379" spans="1:12" x14ac:dyDescent="0.25">
      <c r="A379" t="s">
        <v>1337</v>
      </c>
      <c r="B379" t="s">
        <v>1338</v>
      </c>
      <c r="C379" t="s">
        <v>3678</v>
      </c>
      <c r="D379" t="s">
        <v>3610</v>
      </c>
      <c r="E379" t="s">
        <v>3841</v>
      </c>
      <c r="F379" t="s">
        <v>3843</v>
      </c>
      <c r="G379" t="s">
        <v>3674</v>
      </c>
      <c r="H379" t="s">
        <v>3534</v>
      </c>
      <c r="I379">
        <v>838</v>
      </c>
      <c r="J379" s="6">
        <v>0.1145</v>
      </c>
      <c r="K379" s="6">
        <v>9.1499999999999998E-2</v>
      </c>
      <c r="L379" t="s">
        <v>3536</v>
      </c>
    </row>
    <row r="380" spans="1:12" x14ac:dyDescent="0.25">
      <c r="A380" t="s">
        <v>1340</v>
      </c>
      <c r="B380" t="s">
        <v>1341</v>
      </c>
      <c r="C380" t="s">
        <v>3684</v>
      </c>
      <c r="D380" t="s">
        <v>3610</v>
      </c>
      <c r="E380" t="s">
        <v>3841</v>
      </c>
      <c r="F380" t="s">
        <v>3842</v>
      </c>
      <c r="G380" t="s">
        <v>3674</v>
      </c>
      <c r="H380" t="s">
        <v>3534</v>
      </c>
      <c r="I380">
        <v>867.33</v>
      </c>
      <c r="J380" s="6">
        <v>0.1145</v>
      </c>
      <c r="K380" s="6">
        <v>9.1499999999999998E-2</v>
      </c>
      <c r="L380" t="s">
        <v>3536</v>
      </c>
    </row>
    <row r="381" spans="1:12" x14ac:dyDescent="0.25">
      <c r="A381" t="s">
        <v>1343</v>
      </c>
      <c r="B381" t="s">
        <v>1344</v>
      </c>
      <c r="C381" t="s">
        <v>3676</v>
      </c>
      <c r="D381" t="s">
        <v>3610</v>
      </c>
      <c r="E381" t="s">
        <v>3841</v>
      </c>
      <c r="F381" t="s">
        <v>3842</v>
      </c>
      <c r="G381" t="s">
        <v>3674</v>
      </c>
      <c r="H381" t="s">
        <v>3534</v>
      </c>
      <c r="I381">
        <v>1086</v>
      </c>
      <c r="J381" s="6">
        <v>0.1145</v>
      </c>
      <c r="K381" s="6">
        <v>9.1499999999999998E-2</v>
      </c>
      <c r="L381" t="s">
        <v>3536</v>
      </c>
    </row>
    <row r="382" spans="1:12" x14ac:dyDescent="0.25">
      <c r="A382" t="s">
        <v>3361</v>
      </c>
      <c r="B382" t="s">
        <v>3362</v>
      </c>
      <c r="C382" t="s">
        <v>3675</v>
      </c>
      <c r="D382" t="s">
        <v>3610</v>
      </c>
      <c r="E382" t="s">
        <v>3841</v>
      </c>
      <c r="F382" t="s">
        <v>3843</v>
      </c>
      <c r="G382" t="s">
        <v>3674</v>
      </c>
      <c r="H382" t="s">
        <v>3534</v>
      </c>
      <c r="I382">
        <v>1734.66</v>
      </c>
      <c r="J382" s="6">
        <v>0.1145</v>
      </c>
      <c r="K382" s="6">
        <v>9.1499999999999998E-2</v>
      </c>
      <c r="L382" t="s">
        <v>3536</v>
      </c>
    </row>
    <row r="383" spans="1:12" x14ac:dyDescent="0.25">
      <c r="A383" t="s">
        <v>1346</v>
      </c>
      <c r="B383" t="s">
        <v>1347</v>
      </c>
      <c r="C383" t="s">
        <v>3624</v>
      </c>
      <c r="D383" t="s">
        <v>3610</v>
      </c>
      <c r="E383" t="s">
        <v>3841</v>
      </c>
      <c r="F383" t="s">
        <v>3842</v>
      </c>
      <c r="G383" t="s">
        <v>3533</v>
      </c>
      <c r="H383" t="s">
        <v>3534</v>
      </c>
      <c r="I383">
        <v>3070.85</v>
      </c>
      <c r="J383" s="6">
        <v>0.1145</v>
      </c>
      <c r="K383" s="6">
        <v>9.1499999999999998E-2</v>
      </c>
      <c r="L383" t="s">
        <v>3536</v>
      </c>
    </row>
    <row r="384" spans="1:12" x14ac:dyDescent="0.25">
      <c r="A384" t="s">
        <v>1349</v>
      </c>
      <c r="B384" t="s">
        <v>1350</v>
      </c>
      <c r="C384" t="s">
        <v>3684</v>
      </c>
      <c r="D384" t="s">
        <v>3610</v>
      </c>
      <c r="E384" t="s">
        <v>3841</v>
      </c>
      <c r="F384" t="s">
        <v>3843</v>
      </c>
      <c r="G384" t="s">
        <v>3674</v>
      </c>
      <c r="H384" t="s">
        <v>3534</v>
      </c>
      <c r="I384">
        <v>867.33</v>
      </c>
      <c r="J384" s="6">
        <v>0.1145</v>
      </c>
      <c r="K384" s="6">
        <v>9.1499999999999998E-2</v>
      </c>
      <c r="L384" t="s">
        <v>3536</v>
      </c>
    </row>
    <row r="385" spans="1:12" x14ac:dyDescent="0.25">
      <c r="A385" t="s">
        <v>265</v>
      </c>
      <c r="B385" t="s">
        <v>266</v>
      </c>
      <c r="C385" t="s">
        <v>3563</v>
      </c>
      <c r="D385" t="s">
        <v>3532</v>
      </c>
      <c r="E385" t="s">
        <v>3841</v>
      </c>
      <c r="F385" t="s">
        <v>3842</v>
      </c>
      <c r="G385" t="s">
        <v>3533</v>
      </c>
      <c r="H385" t="s">
        <v>3534</v>
      </c>
      <c r="I385">
        <v>1676</v>
      </c>
      <c r="J385" s="6">
        <v>0.1145</v>
      </c>
      <c r="K385" s="6">
        <v>9.1499999999999998E-2</v>
      </c>
      <c r="L385" t="s">
        <v>3541</v>
      </c>
    </row>
    <row r="386" spans="1:12" x14ac:dyDescent="0.25">
      <c r="A386" t="s">
        <v>1353</v>
      </c>
      <c r="B386" t="s">
        <v>1354</v>
      </c>
      <c r="C386" t="s">
        <v>3556</v>
      </c>
      <c r="D386" t="s">
        <v>3532</v>
      </c>
      <c r="E386" t="s">
        <v>3841</v>
      </c>
      <c r="F386" t="s">
        <v>3842</v>
      </c>
      <c r="G386" t="s">
        <v>3533</v>
      </c>
      <c r="H386" t="s">
        <v>3534</v>
      </c>
      <c r="I386">
        <v>733</v>
      </c>
      <c r="J386" s="6">
        <v>0.1145</v>
      </c>
      <c r="K386" s="6">
        <v>9.1499999999999998E-2</v>
      </c>
      <c r="L386" t="s">
        <v>3536</v>
      </c>
    </row>
    <row r="387" spans="1:12" x14ac:dyDescent="0.25">
      <c r="A387" t="s">
        <v>1356</v>
      </c>
      <c r="B387" t="s">
        <v>1357</v>
      </c>
      <c r="C387" t="s">
        <v>3603</v>
      </c>
      <c r="D387" t="s">
        <v>3610</v>
      </c>
      <c r="E387" t="s">
        <v>3841</v>
      </c>
      <c r="F387" t="s">
        <v>3842</v>
      </c>
      <c r="G387" t="s">
        <v>3533</v>
      </c>
      <c r="H387" t="s">
        <v>3534</v>
      </c>
      <c r="I387">
        <v>1212</v>
      </c>
      <c r="J387" s="6">
        <v>0.1145</v>
      </c>
      <c r="K387" s="6">
        <v>9.1499999999999998E-2</v>
      </c>
      <c r="L387" t="s">
        <v>3536</v>
      </c>
    </row>
    <row r="388" spans="1:12" x14ac:dyDescent="0.25">
      <c r="A388" t="s">
        <v>3397</v>
      </c>
      <c r="B388" t="s">
        <v>3398</v>
      </c>
      <c r="C388" t="s">
        <v>3684</v>
      </c>
      <c r="D388" t="s">
        <v>3610</v>
      </c>
      <c r="E388" t="s">
        <v>3841</v>
      </c>
      <c r="F388" t="s">
        <v>3842</v>
      </c>
      <c r="G388" t="s">
        <v>3674</v>
      </c>
      <c r="H388" t="s">
        <v>3534</v>
      </c>
      <c r="I388">
        <v>867.33</v>
      </c>
      <c r="J388" s="6">
        <v>0.1145</v>
      </c>
      <c r="K388" s="6">
        <v>9.1499999999999998E-2</v>
      </c>
      <c r="L388" t="s">
        <v>3536</v>
      </c>
    </row>
    <row r="389" spans="1:12" x14ac:dyDescent="0.25">
      <c r="A389" t="s">
        <v>335</v>
      </c>
      <c r="B389" t="s">
        <v>336</v>
      </c>
      <c r="C389" t="s">
        <v>3543</v>
      </c>
      <c r="D389" t="s">
        <v>3532</v>
      </c>
      <c r="E389" t="s">
        <v>3841</v>
      </c>
      <c r="F389" t="s">
        <v>3842</v>
      </c>
      <c r="G389" t="s">
        <v>3533</v>
      </c>
      <c r="H389" t="s">
        <v>3534</v>
      </c>
      <c r="I389">
        <v>1212</v>
      </c>
      <c r="J389" s="6">
        <v>0.1145</v>
      </c>
      <c r="K389" s="6">
        <v>9.1499999999999998E-2</v>
      </c>
      <c r="L389" t="s">
        <v>3536</v>
      </c>
    </row>
    <row r="390" spans="1:12" x14ac:dyDescent="0.25">
      <c r="A390" t="s">
        <v>1361</v>
      </c>
      <c r="B390" t="s">
        <v>1362</v>
      </c>
      <c r="C390" t="s">
        <v>3645</v>
      </c>
      <c r="D390" t="s">
        <v>3643</v>
      </c>
      <c r="E390" t="s">
        <v>3841</v>
      </c>
      <c r="F390" t="s">
        <v>3842</v>
      </c>
      <c r="G390" t="s">
        <v>3644</v>
      </c>
      <c r="H390" t="s">
        <v>3534</v>
      </c>
      <c r="I390">
        <v>490.61</v>
      </c>
      <c r="J390" s="6">
        <v>9.4500000000000001E-2</v>
      </c>
      <c r="K390" s="6">
        <v>0.1115</v>
      </c>
      <c r="L390" t="s">
        <v>3536</v>
      </c>
    </row>
    <row r="391" spans="1:12" x14ac:dyDescent="0.25">
      <c r="A391" t="s">
        <v>1364</v>
      </c>
      <c r="B391" t="s">
        <v>1365</v>
      </c>
      <c r="C391" t="s">
        <v>3675</v>
      </c>
      <c r="D391" t="s">
        <v>3610</v>
      </c>
      <c r="E391" t="s">
        <v>3841</v>
      </c>
      <c r="F391" t="s">
        <v>3843</v>
      </c>
      <c r="G391" t="s">
        <v>3674</v>
      </c>
      <c r="H391" t="s">
        <v>3534</v>
      </c>
      <c r="I391">
        <v>1734.66</v>
      </c>
      <c r="J391" s="6">
        <v>0.1145</v>
      </c>
      <c r="K391" s="6">
        <v>9.1499999999999998E-2</v>
      </c>
      <c r="L391" t="s">
        <v>3536</v>
      </c>
    </row>
    <row r="392" spans="1:12" x14ac:dyDescent="0.25">
      <c r="A392" t="s">
        <v>271</v>
      </c>
      <c r="B392" t="s">
        <v>272</v>
      </c>
      <c r="C392" t="s">
        <v>3607</v>
      </c>
      <c r="D392" t="s">
        <v>3532</v>
      </c>
      <c r="E392" t="s">
        <v>3841</v>
      </c>
      <c r="F392" t="s">
        <v>3842</v>
      </c>
      <c r="G392" t="s">
        <v>3533</v>
      </c>
      <c r="H392" t="s">
        <v>3534</v>
      </c>
      <c r="I392">
        <v>1680</v>
      </c>
      <c r="J392" s="6">
        <v>0.1145</v>
      </c>
      <c r="K392" s="6">
        <v>9.1499999999999998E-2</v>
      </c>
      <c r="L392" t="s">
        <v>3536</v>
      </c>
    </row>
    <row r="393" spans="1:12" x14ac:dyDescent="0.25">
      <c r="A393" t="s">
        <v>1368</v>
      </c>
      <c r="B393" t="s">
        <v>1369</v>
      </c>
      <c r="C393" t="s">
        <v>3675</v>
      </c>
      <c r="D393" t="s">
        <v>3610</v>
      </c>
      <c r="E393" t="s">
        <v>3841</v>
      </c>
      <c r="F393" t="s">
        <v>3843</v>
      </c>
      <c r="G393" t="s">
        <v>3674</v>
      </c>
      <c r="H393" t="s">
        <v>3534</v>
      </c>
      <c r="I393">
        <v>1734.66</v>
      </c>
      <c r="J393" s="6">
        <v>0.1145</v>
      </c>
      <c r="K393" s="6">
        <v>9.1499999999999998E-2</v>
      </c>
      <c r="L393" t="s">
        <v>3536</v>
      </c>
    </row>
    <row r="394" spans="1:12" x14ac:dyDescent="0.25">
      <c r="A394" t="s">
        <v>1372</v>
      </c>
      <c r="B394" t="s">
        <v>1373</v>
      </c>
      <c r="C394" t="s">
        <v>3675</v>
      </c>
      <c r="D394" t="s">
        <v>3610</v>
      </c>
      <c r="E394" t="s">
        <v>3841</v>
      </c>
      <c r="F394" t="s">
        <v>3843</v>
      </c>
      <c r="G394" t="s">
        <v>3674</v>
      </c>
      <c r="H394" t="s">
        <v>3534</v>
      </c>
      <c r="I394">
        <v>1734.66</v>
      </c>
      <c r="J394" s="6">
        <v>0.1145</v>
      </c>
      <c r="K394" s="6">
        <v>9.1499999999999998E-2</v>
      </c>
      <c r="L394" t="s">
        <v>3536</v>
      </c>
    </row>
    <row r="395" spans="1:12" x14ac:dyDescent="0.25">
      <c r="A395" t="s">
        <v>1376</v>
      </c>
      <c r="B395" t="s">
        <v>1377</v>
      </c>
      <c r="C395" t="s">
        <v>3675</v>
      </c>
      <c r="D395" t="s">
        <v>3610</v>
      </c>
      <c r="E395" t="s">
        <v>3841</v>
      </c>
      <c r="F395" t="s">
        <v>3843</v>
      </c>
      <c r="G395" t="s">
        <v>3674</v>
      </c>
      <c r="H395" t="s">
        <v>3534</v>
      </c>
      <c r="I395">
        <v>1734.66</v>
      </c>
      <c r="J395" s="6">
        <v>0.1145</v>
      </c>
      <c r="K395" s="6">
        <v>9.1499999999999998E-2</v>
      </c>
      <c r="L395" t="s">
        <v>3536</v>
      </c>
    </row>
    <row r="396" spans="1:12" x14ac:dyDescent="0.25">
      <c r="A396" t="s">
        <v>3324</v>
      </c>
      <c r="B396" t="s">
        <v>3325</v>
      </c>
      <c r="C396" t="s">
        <v>3678</v>
      </c>
      <c r="D396" t="s">
        <v>3610</v>
      </c>
      <c r="E396" t="s">
        <v>3841</v>
      </c>
      <c r="F396" t="s">
        <v>3842</v>
      </c>
      <c r="G396" t="s">
        <v>3674</v>
      </c>
      <c r="H396" t="s">
        <v>3534</v>
      </c>
      <c r="I396">
        <v>606</v>
      </c>
      <c r="J396" s="6">
        <v>0.1145</v>
      </c>
      <c r="K396" s="6">
        <v>9.1499999999999998E-2</v>
      </c>
      <c r="L396" t="s">
        <v>3536</v>
      </c>
    </row>
    <row r="397" spans="1:12" x14ac:dyDescent="0.25">
      <c r="A397" t="s">
        <v>3739</v>
      </c>
      <c r="B397" t="s">
        <v>3740</v>
      </c>
      <c r="C397" t="s">
        <v>3684</v>
      </c>
      <c r="D397" t="s">
        <v>3610</v>
      </c>
      <c r="E397" t="s">
        <v>3841</v>
      </c>
      <c r="F397" t="s">
        <v>3843</v>
      </c>
      <c r="G397" t="s">
        <v>3674</v>
      </c>
      <c r="H397" t="s">
        <v>3534</v>
      </c>
      <c r="I397">
        <v>867.33</v>
      </c>
      <c r="J397" s="6">
        <v>0.1145</v>
      </c>
      <c r="K397" s="6">
        <v>9.1499999999999998E-2</v>
      </c>
      <c r="L397" t="s">
        <v>3536</v>
      </c>
    </row>
    <row r="398" spans="1:12" x14ac:dyDescent="0.25">
      <c r="A398" t="s">
        <v>1379</v>
      </c>
      <c r="B398" t="s">
        <v>1380</v>
      </c>
      <c r="C398" t="s">
        <v>3649</v>
      </c>
      <c r="D398" t="s">
        <v>3643</v>
      </c>
      <c r="E398" t="s">
        <v>3841</v>
      </c>
      <c r="F398" t="s">
        <v>3842</v>
      </c>
      <c r="G398" t="s">
        <v>3644</v>
      </c>
      <c r="H398" t="s">
        <v>3534</v>
      </c>
      <c r="I398">
        <v>561</v>
      </c>
      <c r="J398" s="6">
        <v>9.4500000000000001E-2</v>
      </c>
      <c r="K398" s="6">
        <v>0.1115</v>
      </c>
      <c r="L398" t="s">
        <v>3536</v>
      </c>
    </row>
    <row r="399" spans="1:12" x14ac:dyDescent="0.25">
      <c r="A399" t="s">
        <v>1382</v>
      </c>
      <c r="B399" t="s">
        <v>1383</v>
      </c>
      <c r="C399" t="s">
        <v>3675</v>
      </c>
      <c r="D399" t="s">
        <v>3610</v>
      </c>
      <c r="E399" t="s">
        <v>3841</v>
      </c>
      <c r="F399" t="s">
        <v>3843</v>
      </c>
      <c r="G399" t="s">
        <v>3674</v>
      </c>
      <c r="H399" t="s">
        <v>3534</v>
      </c>
      <c r="I399">
        <v>1734.66</v>
      </c>
      <c r="J399" s="6">
        <v>0.1145</v>
      </c>
      <c r="K399" s="6">
        <v>9.1499999999999998E-2</v>
      </c>
      <c r="L399" t="s">
        <v>3536</v>
      </c>
    </row>
    <row r="400" spans="1:12" x14ac:dyDescent="0.25">
      <c r="A400" t="s">
        <v>1386</v>
      </c>
      <c r="B400" t="s">
        <v>1387</v>
      </c>
      <c r="C400" t="s">
        <v>3687</v>
      </c>
      <c r="D400" t="s">
        <v>3610</v>
      </c>
      <c r="E400" t="s">
        <v>3841</v>
      </c>
      <c r="F400" t="s">
        <v>3842</v>
      </c>
      <c r="G400" t="s">
        <v>3674</v>
      </c>
      <c r="H400" t="s">
        <v>3534</v>
      </c>
      <c r="I400">
        <v>2604.81</v>
      </c>
      <c r="J400" s="6">
        <v>0.1145</v>
      </c>
      <c r="K400" s="6">
        <v>9.1499999999999998E-2</v>
      </c>
      <c r="L400" t="s">
        <v>3536</v>
      </c>
    </row>
    <row r="401" spans="1:12" x14ac:dyDescent="0.25">
      <c r="A401" t="s">
        <v>1389</v>
      </c>
      <c r="B401" t="s">
        <v>1390</v>
      </c>
      <c r="C401" t="s">
        <v>3645</v>
      </c>
      <c r="D401" t="s">
        <v>3643</v>
      </c>
      <c r="E401" t="s">
        <v>3841</v>
      </c>
      <c r="F401" t="s">
        <v>3842</v>
      </c>
      <c r="G401" t="s">
        <v>3644</v>
      </c>
      <c r="H401" t="s">
        <v>3534</v>
      </c>
      <c r="I401">
        <v>490.61</v>
      </c>
      <c r="J401" s="6">
        <v>9.4500000000000001E-2</v>
      </c>
      <c r="K401" s="6">
        <v>0.1115</v>
      </c>
      <c r="L401" t="s">
        <v>3536</v>
      </c>
    </row>
    <row r="402" spans="1:12" x14ac:dyDescent="0.25">
      <c r="A402" t="s">
        <v>1392</v>
      </c>
      <c r="B402" t="s">
        <v>1393</v>
      </c>
      <c r="C402" t="s">
        <v>3634</v>
      </c>
      <c r="D402" t="s">
        <v>3610</v>
      </c>
      <c r="E402" t="s">
        <v>3841</v>
      </c>
      <c r="F402" t="s">
        <v>3842</v>
      </c>
      <c r="G402" t="s">
        <v>3533</v>
      </c>
      <c r="H402" t="s">
        <v>3534</v>
      </c>
      <c r="I402">
        <v>2700</v>
      </c>
      <c r="J402" s="6">
        <v>0.1145</v>
      </c>
      <c r="K402" s="6">
        <v>9.1499999999999998E-2</v>
      </c>
      <c r="L402" t="s">
        <v>3536</v>
      </c>
    </row>
    <row r="403" spans="1:12" x14ac:dyDescent="0.25">
      <c r="A403" t="s">
        <v>1395</v>
      </c>
      <c r="B403" t="s">
        <v>1396</v>
      </c>
      <c r="C403" t="s">
        <v>3675</v>
      </c>
      <c r="D403" t="s">
        <v>3610</v>
      </c>
      <c r="E403" t="s">
        <v>3841</v>
      </c>
      <c r="F403" t="s">
        <v>3843</v>
      </c>
      <c r="G403" t="s">
        <v>3674</v>
      </c>
      <c r="H403" t="s">
        <v>3534</v>
      </c>
      <c r="I403">
        <v>1734.66</v>
      </c>
      <c r="J403" s="6">
        <v>0.1145</v>
      </c>
      <c r="K403" s="6">
        <v>9.1499999999999998E-2</v>
      </c>
      <c r="L403" t="s">
        <v>3536</v>
      </c>
    </row>
    <row r="404" spans="1:12" x14ac:dyDescent="0.25">
      <c r="A404" t="s">
        <v>3785</v>
      </c>
      <c r="B404" t="s">
        <v>3786</v>
      </c>
      <c r="C404" t="s">
        <v>3679</v>
      </c>
      <c r="D404" t="s">
        <v>3610</v>
      </c>
      <c r="E404" t="s">
        <v>3841</v>
      </c>
      <c r="F404" t="s">
        <v>3842</v>
      </c>
      <c r="G404" t="s">
        <v>3674</v>
      </c>
      <c r="H404" t="s">
        <v>3534</v>
      </c>
      <c r="I404">
        <v>454.5</v>
      </c>
      <c r="J404" s="6">
        <v>0.1145</v>
      </c>
      <c r="K404" s="6">
        <v>9.1499999999999998E-2</v>
      </c>
      <c r="L404" t="s">
        <v>3536</v>
      </c>
    </row>
    <row r="405" spans="1:12" x14ac:dyDescent="0.25">
      <c r="A405" t="s">
        <v>1398</v>
      </c>
      <c r="B405" t="s">
        <v>1399</v>
      </c>
      <c r="C405" t="s">
        <v>3665</v>
      </c>
      <c r="D405" t="s">
        <v>3610</v>
      </c>
      <c r="E405" t="s">
        <v>3841</v>
      </c>
      <c r="F405" t="s">
        <v>3842</v>
      </c>
      <c r="G405" t="s">
        <v>3626</v>
      </c>
      <c r="H405" t="s">
        <v>3534</v>
      </c>
      <c r="I405">
        <v>3704.86</v>
      </c>
      <c r="J405" s="6">
        <v>0.1145</v>
      </c>
      <c r="K405" s="6">
        <v>9.1499999999999998E-2</v>
      </c>
      <c r="L405" t="s">
        <v>3541</v>
      </c>
    </row>
    <row r="406" spans="1:12" x14ac:dyDescent="0.25">
      <c r="A406" t="s">
        <v>293</v>
      </c>
      <c r="B406" t="s">
        <v>294</v>
      </c>
      <c r="C406" t="s">
        <v>3583</v>
      </c>
      <c r="D406" t="s">
        <v>3532</v>
      </c>
      <c r="E406" t="s">
        <v>3841</v>
      </c>
      <c r="F406" t="s">
        <v>3842</v>
      </c>
      <c r="G406" t="s">
        <v>3533</v>
      </c>
      <c r="H406" t="s">
        <v>3534</v>
      </c>
      <c r="I406">
        <v>1212</v>
      </c>
      <c r="J406" s="6">
        <v>0.1145</v>
      </c>
      <c r="K406" s="6">
        <v>9.1499999999999998E-2</v>
      </c>
      <c r="L406" t="s">
        <v>3536</v>
      </c>
    </row>
    <row r="407" spans="1:12" x14ac:dyDescent="0.25">
      <c r="A407" t="s">
        <v>1402</v>
      </c>
      <c r="B407" t="s">
        <v>1403</v>
      </c>
      <c r="C407" t="s">
        <v>3684</v>
      </c>
      <c r="D407" t="s">
        <v>3610</v>
      </c>
      <c r="E407" t="s">
        <v>3841</v>
      </c>
      <c r="F407" t="s">
        <v>3843</v>
      </c>
      <c r="G407" t="s">
        <v>3674</v>
      </c>
      <c r="H407" t="s">
        <v>3534</v>
      </c>
      <c r="I407">
        <v>867.33</v>
      </c>
      <c r="J407" s="6">
        <v>0.1145</v>
      </c>
      <c r="K407" s="6">
        <v>9.1499999999999998E-2</v>
      </c>
      <c r="L407" t="s">
        <v>3536</v>
      </c>
    </row>
    <row r="408" spans="1:12" x14ac:dyDescent="0.25">
      <c r="A408" t="s">
        <v>1405</v>
      </c>
      <c r="B408" t="s">
        <v>1406</v>
      </c>
      <c r="C408" t="s">
        <v>3622</v>
      </c>
      <c r="D408" t="s">
        <v>3610</v>
      </c>
      <c r="E408" t="s">
        <v>3841</v>
      </c>
      <c r="F408" t="s">
        <v>3842</v>
      </c>
      <c r="G408" t="s">
        <v>3533</v>
      </c>
      <c r="H408" t="s">
        <v>3534</v>
      </c>
      <c r="I408">
        <v>2300</v>
      </c>
      <c r="J408" s="6">
        <v>0.1145</v>
      </c>
      <c r="K408" s="6">
        <v>9.1499999999999998E-2</v>
      </c>
      <c r="L408" t="s">
        <v>3536</v>
      </c>
    </row>
    <row r="409" spans="1:12" x14ac:dyDescent="0.25">
      <c r="A409" t="s">
        <v>1408</v>
      </c>
      <c r="B409" t="s">
        <v>1409</v>
      </c>
      <c r="C409" t="s">
        <v>3615</v>
      </c>
      <c r="D409" t="s">
        <v>3610</v>
      </c>
      <c r="E409" t="s">
        <v>3841</v>
      </c>
      <c r="F409" t="s">
        <v>3842</v>
      </c>
      <c r="G409" t="s">
        <v>3533</v>
      </c>
      <c r="H409" t="s">
        <v>3534</v>
      </c>
      <c r="I409">
        <v>2997</v>
      </c>
      <c r="J409" s="6">
        <v>0.1145</v>
      </c>
      <c r="K409" s="6">
        <v>9.1499999999999998E-2</v>
      </c>
      <c r="L409" t="s">
        <v>3536</v>
      </c>
    </row>
    <row r="410" spans="1:12" x14ac:dyDescent="0.25">
      <c r="A410" t="s">
        <v>1411</v>
      </c>
      <c r="B410" t="s">
        <v>1412</v>
      </c>
      <c r="C410" t="s">
        <v>3622</v>
      </c>
      <c r="D410" t="s">
        <v>3610</v>
      </c>
      <c r="E410" t="s">
        <v>3841</v>
      </c>
      <c r="F410" t="s">
        <v>3842</v>
      </c>
      <c r="G410" t="s">
        <v>3533</v>
      </c>
      <c r="H410" t="s">
        <v>3534</v>
      </c>
      <c r="I410">
        <v>2300</v>
      </c>
      <c r="J410" s="6">
        <v>0.1145</v>
      </c>
      <c r="K410" s="6">
        <v>9.1499999999999998E-2</v>
      </c>
      <c r="L410" t="s">
        <v>3536</v>
      </c>
    </row>
    <row r="411" spans="1:12" x14ac:dyDescent="0.25">
      <c r="A411" t="s">
        <v>1414</v>
      </c>
      <c r="B411" t="s">
        <v>1415</v>
      </c>
      <c r="C411" t="s">
        <v>3658</v>
      </c>
      <c r="D411" t="s">
        <v>3643</v>
      </c>
      <c r="E411" t="s">
        <v>3841</v>
      </c>
      <c r="F411" t="s">
        <v>3842</v>
      </c>
      <c r="G411" t="s">
        <v>3644</v>
      </c>
      <c r="H411" t="s">
        <v>3534</v>
      </c>
      <c r="I411">
        <v>561</v>
      </c>
      <c r="J411" s="6">
        <v>9.4500000000000001E-2</v>
      </c>
      <c r="K411" s="6">
        <v>0.1115</v>
      </c>
      <c r="L411" t="s">
        <v>3536</v>
      </c>
    </row>
    <row r="412" spans="1:12" x14ac:dyDescent="0.25">
      <c r="A412" t="s">
        <v>1417</v>
      </c>
      <c r="B412" t="s">
        <v>1418</v>
      </c>
      <c r="C412" t="s">
        <v>3675</v>
      </c>
      <c r="D412" t="s">
        <v>3610</v>
      </c>
      <c r="E412" t="s">
        <v>3841</v>
      </c>
      <c r="F412" t="s">
        <v>3842</v>
      </c>
      <c r="G412" t="s">
        <v>3674</v>
      </c>
      <c r="H412" t="s">
        <v>3534</v>
      </c>
      <c r="I412">
        <v>1734.66</v>
      </c>
      <c r="J412" s="6">
        <v>0.1145</v>
      </c>
      <c r="K412" s="6">
        <v>9.1499999999999998E-2</v>
      </c>
      <c r="L412" t="s">
        <v>3536</v>
      </c>
    </row>
    <row r="413" spans="1:12" x14ac:dyDescent="0.25">
      <c r="A413" t="s">
        <v>1420</v>
      </c>
      <c r="B413" t="s">
        <v>1421</v>
      </c>
      <c r="C413" t="s">
        <v>3556</v>
      </c>
      <c r="D413" t="s">
        <v>3532</v>
      </c>
      <c r="E413" t="s">
        <v>3841</v>
      </c>
      <c r="F413" t="s">
        <v>3842</v>
      </c>
      <c r="G413" t="s">
        <v>3533</v>
      </c>
      <c r="H413" t="s">
        <v>3534</v>
      </c>
      <c r="I413">
        <v>733</v>
      </c>
      <c r="J413" s="6">
        <v>0.1145</v>
      </c>
      <c r="K413" s="6">
        <v>9.1499999999999998E-2</v>
      </c>
      <c r="L413" t="s">
        <v>3536</v>
      </c>
    </row>
    <row r="414" spans="1:12" x14ac:dyDescent="0.25">
      <c r="A414" t="s">
        <v>1423</v>
      </c>
      <c r="B414" t="s">
        <v>1424</v>
      </c>
      <c r="C414" t="s">
        <v>3677</v>
      </c>
      <c r="D414" t="s">
        <v>3610</v>
      </c>
      <c r="E414" t="s">
        <v>3841</v>
      </c>
      <c r="F414" t="s">
        <v>3843</v>
      </c>
      <c r="G414" t="s">
        <v>3674</v>
      </c>
      <c r="H414" t="s">
        <v>3534</v>
      </c>
      <c r="I414">
        <v>1212</v>
      </c>
      <c r="J414" s="6">
        <v>0.1145</v>
      </c>
      <c r="K414" s="6">
        <v>9.1499999999999998E-2</v>
      </c>
      <c r="L414" t="s">
        <v>3536</v>
      </c>
    </row>
    <row r="415" spans="1:12" x14ac:dyDescent="0.25">
      <c r="A415" t="s">
        <v>267</v>
      </c>
      <c r="B415" t="s">
        <v>268</v>
      </c>
      <c r="C415" t="s">
        <v>3836</v>
      </c>
      <c r="D415" t="s">
        <v>3532</v>
      </c>
      <c r="E415" t="s">
        <v>3841</v>
      </c>
      <c r="F415" t="s">
        <v>3842</v>
      </c>
      <c r="G415" t="s">
        <v>3674</v>
      </c>
      <c r="H415" t="s">
        <v>3534</v>
      </c>
      <c r="I415">
        <v>2115</v>
      </c>
      <c r="J415" s="6">
        <v>0.1145</v>
      </c>
      <c r="K415" s="6">
        <v>9.1499999999999998E-2</v>
      </c>
      <c r="L415" t="s">
        <v>3536</v>
      </c>
    </row>
    <row r="416" spans="1:12" x14ac:dyDescent="0.25">
      <c r="A416" t="s">
        <v>1427</v>
      </c>
      <c r="B416" t="s">
        <v>1428</v>
      </c>
      <c r="C416" t="s">
        <v>3678</v>
      </c>
      <c r="D416" t="s">
        <v>3610</v>
      </c>
      <c r="E416" t="s">
        <v>3841</v>
      </c>
      <c r="F416" t="s">
        <v>3843</v>
      </c>
      <c r="G416" t="s">
        <v>3674</v>
      </c>
      <c r="H416" t="s">
        <v>3534</v>
      </c>
      <c r="I416">
        <v>606</v>
      </c>
      <c r="J416" s="6">
        <v>0.1145</v>
      </c>
      <c r="K416" s="6">
        <v>9.1499999999999998E-2</v>
      </c>
      <c r="L416" t="s">
        <v>3536</v>
      </c>
    </row>
    <row r="417" spans="1:12" x14ac:dyDescent="0.25">
      <c r="A417" t="s">
        <v>1430</v>
      </c>
      <c r="B417" t="s">
        <v>1431</v>
      </c>
      <c r="C417" t="s">
        <v>3645</v>
      </c>
      <c r="D417" t="s">
        <v>3643</v>
      </c>
      <c r="E417" t="s">
        <v>3841</v>
      </c>
      <c r="F417" t="s">
        <v>3842</v>
      </c>
      <c r="G417" t="s">
        <v>3644</v>
      </c>
      <c r="H417" t="s">
        <v>3534</v>
      </c>
      <c r="I417">
        <v>788.71</v>
      </c>
      <c r="J417" s="6">
        <v>9.4500000000000001E-2</v>
      </c>
      <c r="K417" s="6">
        <v>0.1115</v>
      </c>
      <c r="L417" t="s">
        <v>3536</v>
      </c>
    </row>
    <row r="418" spans="1:12" x14ac:dyDescent="0.25">
      <c r="A418" t="s">
        <v>1439</v>
      </c>
      <c r="B418" t="s">
        <v>1440</v>
      </c>
      <c r="C418" t="s">
        <v>3622</v>
      </c>
      <c r="D418" t="s">
        <v>3610</v>
      </c>
      <c r="E418" t="s">
        <v>3841</v>
      </c>
      <c r="F418" t="s">
        <v>3842</v>
      </c>
      <c r="G418" t="s">
        <v>3533</v>
      </c>
      <c r="H418" t="s">
        <v>3534</v>
      </c>
      <c r="I418">
        <v>2300</v>
      </c>
      <c r="J418" s="6">
        <v>0.1145</v>
      </c>
      <c r="K418" s="6">
        <v>9.1499999999999998E-2</v>
      </c>
      <c r="L418" t="s">
        <v>3536</v>
      </c>
    </row>
    <row r="419" spans="1:12" x14ac:dyDescent="0.25">
      <c r="A419" t="s">
        <v>1442</v>
      </c>
      <c r="B419" t="s">
        <v>1443</v>
      </c>
      <c r="C419" t="s">
        <v>3645</v>
      </c>
      <c r="D419" t="s">
        <v>3643</v>
      </c>
      <c r="E419" t="s">
        <v>3841</v>
      </c>
      <c r="F419" t="s">
        <v>3842</v>
      </c>
      <c r="G419" t="s">
        <v>3644</v>
      </c>
      <c r="H419" t="s">
        <v>3534</v>
      </c>
      <c r="I419">
        <v>561</v>
      </c>
      <c r="J419" s="6">
        <v>9.4500000000000001E-2</v>
      </c>
      <c r="K419" s="6">
        <v>0.1115</v>
      </c>
      <c r="L419" t="s">
        <v>3536</v>
      </c>
    </row>
    <row r="420" spans="1:12" x14ac:dyDescent="0.25">
      <c r="A420" t="s">
        <v>1433</v>
      </c>
      <c r="B420" t="s">
        <v>1434</v>
      </c>
      <c r="C420" t="s">
        <v>3677</v>
      </c>
      <c r="D420" t="s">
        <v>3610</v>
      </c>
      <c r="E420" t="s">
        <v>3841</v>
      </c>
      <c r="F420" t="s">
        <v>3843</v>
      </c>
      <c r="G420" t="s">
        <v>3674</v>
      </c>
      <c r="H420" t="s">
        <v>3534</v>
      </c>
      <c r="I420">
        <v>1212</v>
      </c>
      <c r="J420" s="6">
        <v>0.1145</v>
      </c>
      <c r="K420" s="6">
        <v>9.1499999999999998E-2</v>
      </c>
      <c r="L420" t="s">
        <v>3536</v>
      </c>
    </row>
    <row r="421" spans="1:12" x14ac:dyDescent="0.25">
      <c r="A421" t="s">
        <v>1436</v>
      </c>
      <c r="B421" t="s">
        <v>1437</v>
      </c>
      <c r="C421" t="s">
        <v>3678</v>
      </c>
      <c r="D421" t="s">
        <v>3610</v>
      </c>
      <c r="E421" t="s">
        <v>3841</v>
      </c>
      <c r="F421" t="s">
        <v>3843</v>
      </c>
      <c r="G421" t="s">
        <v>3674</v>
      </c>
      <c r="H421" t="s">
        <v>3534</v>
      </c>
      <c r="I421">
        <v>606</v>
      </c>
      <c r="J421" s="6">
        <v>0.1145</v>
      </c>
      <c r="K421" s="6">
        <v>9.1499999999999998E-2</v>
      </c>
      <c r="L421" t="s">
        <v>3536</v>
      </c>
    </row>
    <row r="422" spans="1:12" x14ac:dyDescent="0.25">
      <c r="A422" t="s">
        <v>1445</v>
      </c>
      <c r="B422" t="s">
        <v>1446</v>
      </c>
      <c r="C422" t="s">
        <v>3614</v>
      </c>
      <c r="D422" t="s">
        <v>3610</v>
      </c>
      <c r="E422" t="s">
        <v>3841</v>
      </c>
      <c r="F422" t="s">
        <v>3842</v>
      </c>
      <c r="G422" t="s">
        <v>3533</v>
      </c>
      <c r="H422" t="s">
        <v>3534</v>
      </c>
      <c r="I422">
        <v>2700</v>
      </c>
      <c r="J422" s="6">
        <v>0.1145</v>
      </c>
      <c r="K422" s="6">
        <v>9.1499999999999998E-2</v>
      </c>
      <c r="L422" t="s">
        <v>3536</v>
      </c>
    </row>
    <row r="423" spans="1:12" x14ac:dyDescent="0.25">
      <c r="A423" t="s">
        <v>3753</v>
      </c>
      <c r="B423" t="s">
        <v>3754</v>
      </c>
      <c r="C423" t="s">
        <v>3675</v>
      </c>
      <c r="D423" t="s">
        <v>3610</v>
      </c>
      <c r="E423" t="s">
        <v>3841</v>
      </c>
      <c r="F423" t="s">
        <v>3843</v>
      </c>
      <c r="G423" t="s">
        <v>3674</v>
      </c>
      <c r="H423" t="s">
        <v>3534</v>
      </c>
      <c r="I423">
        <v>1734.66</v>
      </c>
      <c r="J423" s="6">
        <v>0.1145</v>
      </c>
      <c r="K423" s="6">
        <v>9.1499999999999998E-2</v>
      </c>
      <c r="L423" t="s">
        <v>3536</v>
      </c>
    </row>
    <row r="424" spans="1:12" x14ac:dyDescent="0.25">
      <c r="A424" t="s">
        <v>1448</v>
      </c>
      <c r="B424" t="s">
        <v>1449</v>
      </c>
      <c r="C424" t="s">
        <v>3556</v>
      </c>
      <c r="D424" t="s">
        <v>3532</v>
      </c>
      <c r="E424" t="s">
        <v>3841</v>
      </c>
      <c r="F424" t="s">
        <v>3842</v>
      </c>
      <c r="G424" t="s">
        <v>3533</v>
      </c>
      <c r="H424" t="s">
        <v>3534</v>
      </c>
      <c r="I424">
        <v>733</v>
      </c>
      <c r="J424" s="6">
        <v>0.1145</v>
      </c>
      <c r="K424" s="6">
        <v>9.1499999999999998E-2</v>
      </c>
      <c r="L424" t="s">
        <v>3536</v>
      </c>
    </row>
    <row r="425" spans="1:12" x14ac:dyDescent="0.25">
      <c r="A425" t="s">
        <v>253</v>
      </c>
      <c r="B425" t="s">
        <v>254</v>
      </c>
      <c r="C425" t="s">
        <v>3596</v>
      </c>
      <c r="D425" t="s">
        <v>3532</v>
      </c>
      <c r="E425" t="s">
        <v>3841</v>
      </c>
      <c r="F425" t="s">
        <v>3842</v>
      </c>
      <c r="G425" t="s">
        <v>3533</v>
      </c>
      <c r="H425" t="s">
        <v>3534</v>
      </c>
      <c r="I425">
        <v>1680</v>
      </c>
      <c r="J425" s="6">
        <v>0.1145</v>
      </c>
      <c r="K425" s="6">
        <v>9.1499999999999998E-2</v>
      </c>
      <c r="L425" t="s">
        <v>3536</v>
      </c>
    </row>
    <row r="426" spans="1:12" x14ac:dyDescent="0.25">
      <c r="A426" t="s">
        <v>3807</v>
      </c>
      <c r="B426" t="s">
        <v>3808</v>
      </c>
      <c r="C426" t="s">
        <v>3675</v>
      </c>
      <c r="D426" t="s">
        <v>3610</v>
      </c>
      <c r="E426" t="s">
        <v>3841</v>
      </c>
      <c r="F426" t="s">
        <v>3843</v>
      </c>
      <c r="G426" t="s">
        <v>3674</v>
      </c>
      <c r="H426" t="s">
        <v>3534</v>
      </c>
      <c r="I426">
        <v>1734.66</v>
      </c>
      <c r="J426" s="6">
        <v>0.1145</v>
      </c>
      <c r="K426" s="6">
        <v>9.1499999999999998E-2</v>
      </c>
      <c r="L426" t="s">
        <v>3536</v>
      </c>
    </row>
    <row r="427" spans="1:12" x14ac:dyDescent="0.25">
      <c r="A427" t="s">
        <v>1452</v>
      </c>
      <c r="B427" t="s">
        <v>1453</v>
      </c>
      <c r="C427" t="s">
        <v>3675</v>
      </c>
      <c r="D427" t="s">
        <v>3610</v>
      </c>
      <c r="E427" t="s">
        <v>3841</v>
      </c>
      <c r="F427" t="s">
        <v>3842</v>
      </c>
      <c r="G427" t="s">
        <v>3674</v>
      </c>
      <c r="H427" t="s">
        <v>3534</v>
      </c>
      <c r="I427">
        <v>1734.66</v>
      </c>
      <c r="J427" s="6">
        <v>0.1145</v>
      </c>
      <c r="K427" s="6">
        <v>9.1499999999999998E-2</v>
      </c>
      <c r="L427" t="s">
        <v>3536</v>
      </c>
    </row>
    <row r="428" spans="1:12" x14ac:dyDescent="0.25">
      <c r="A428" t="s">
        <v>1455</v>
      </c>
      <c r="B428" t="s">
        <v>1456</v>
      </c>
      <c r="C428" t="s">
        <v>3675</v>
      </c>
      <c r="D428" t="s">
        <v>3610</v>
      </c>
      <c r="E428" t="s">
        <v>3841</v>
      </c>
      <c r="F428" t="s">
        <v>3843</v>
      </c>
      <c r="G428" t="s">
        <v>3674</v>
      </c>
      <c r="H428" t="s">
        <v>3534</v>
      </c>
      <c r="I428">
        <v>1734.66</v>
      </c>
      <c r="J428" s="6">
        <v>0.1145</v>
      </c>
      <c r="K428" s="6">
        <v>9.1499999999999998E-2</v>
      </c>
      <c r="L428" t="s">
        <v>3536</v>
      </c>
    </row>
    <row r="429" spans="1:12" x14ac:dyDescent="0.25">
      <c r="A429" t="s">
        <v>1458</v>
      </c>
      <c r="B429" t="s">
        <v>1459</v>
      </c>
      <c r="C429" t="s">
        <v>3640</v>
      </c>
      <c r="D429" t="s">
        <v>3610</v>
      </c>
      <c r="E429" t="s">
        <v>3841</v>
      </c>
      <c r="F429" t="s">
        <v>3842</v>
      </c>
      <c r="G429" t="s">
        <v>3533</v>
      </c>
      <c r="H429" t="s">
        <v>3534</v>
      </c>
      <c r="I429">
        <v>1535.43</v>
      </c>
      <c r="J429" s="6">
        <v>0.1145</v>
      </c>
      <c r="K429" s="6">
        <v>9.1499999999999998E-2</v>
      </c>
      <c r="L429" t="s">
        <v>3536</v>
      </c>
    </row>
    <row r="430" spans="1:12" x14ac:dyDescent="0.25">
      <c r="A430" t="s">
        <v>1461</v>
      </c>
      <c r="B430" t="s">
        <v>1462</v>
      </c>
      <c r="C430" t="s">
        <v>3677</v>
      </c>
      <c r="D430" t="s">
        <v>3610</v>
      </c>
      <c r="E430" t="s">
        <v>3841</v>
      </c>
      <c r="F430" t="s">
        <v>3842</v>
      </c>
      <c r="G430" t="s">
        <v>3674</v>
      </c>
      <c r="H430" t="s">
        <v>3534</v>
      </c>
      <c r="I430">
        <v>1086</v>
      </c>
      <c r="J430" s="6">
        <v>0.1145</v>
      </c>
      <c r="K430" s="6">
        <v>9.1499999999999998E-2</v>
      </c>
      <c r="L430" t="s">
        <v>3536</v>
      </c>
    </row>
    <row r="431" spans="1:12" x14ac:dyDescent="0.25">
      <c r="A431" t="s">
        <v>1464</v>
      </c>
      <c r="B431" t="s">
        <v>1465</v>
      </c>
      <c r="C431" t="s">
        <v>3556</v>
      </c>
      <c r="D431" t="s">
        <v>3532</v>
      </c>
      <c r="E431" t="s">
        <v>3841</v>
      </c>
      <c r="F431" t="s">
        <v>3842</v>
      </c>
      <c r="G431" t="s">
        <v>3533</v>
      </c>
      <c r="H431" t="s">
        <v>3534</v>
      </c>
      <c r="I431">
        <v>733</v>
      </c>
      <c r="J431" s="6">
        <v>0.1145</v>
      </c>
      <c r="K431" s="6">
        <v>9.1499999999999998E-2</v>
      </c>
      <c r="L431" t="s">
        <v>3536</v>
      </c>
    </row>
    <row r="432" spans="1:12" x14ac:dyDescent="0.25">
      <c r="A432" t="s">
        <v>1467</v>
      </c>
      <c r="B432" t="s">
        <v>1468</v>
      </c>
      <c r="C432" t="s">
        <v>3676</v>
      </c>
      <c r="D432" t="s">
        <v>3610</v>
      </c>
      <c r="E432" t="s">
        <v>3841</v>
      </c>
      <c r="F432" t="s">
        <v>3842</v>
      </c>
      <c r="G432" t="s">
        <v>3674</v>
      </c>
      <c r="H432" t="s">
        <v>3534</v>
      </c>
      <c r="I432">
        <v>1086</v>
      </c>
      <c r="J432" s="6">
        <v>0.1145</v>
      </c>
      <c r="K432" s="6">
        <v>9.1499999999999998E-2</v>
      </c>
      <c r="L432" t="s">
        <v>3536</v>
      </c>
    </row>
    <row r="433" spans="1:12" x14ac:dyDescent="0.25">
      <c r="A433" t="s">
        <v>1470</v>
      </c>
      <c r="B433" t="s">
        <v>1471</v>
      </c>
      <c r="C433" t="s">
        <v>3675</v>
      </c>
      <c r="D433" t="s">
        <v>3610</v>
      </c>
      <c r="E433" t="s">
        <v>3841</v>
      </c>
      <c r="F433" t="s">
        <v>3843</v>
      </c>
      <c r="G433" t="s">
        <v>3674</v>
      </c>
      <c r="H433" t="s">
        <v>3534</v>
      </c>
      <c r="I433">
        <v>1734.66</v>
      </c>
      <c r="J433" s="6">
        <v>0.1145</v>
      </c>
      <c r="K433" s="6">
        <v>9.1499999999999998E-2</v>
      </c>
      <c r="L433" t="s">
        <v>3536</v>
      </c>
    </row>
    <row r="434" spans="1:12" x14ac:dyDescent="0.25">
      <c r="A434" t="s">
        <v>305</v>
      </c>
      <c r="B434" t="s">
        <v>306</v>
      </c>
      <c r="C434" t="s">
        <v>3576</v>
      </c>
      <c r="D434" t="s">
        <v>3532</v>
      </c>
      <c r="E434" t="s">
        <v>3841</v>
      </c>
      <c r="F434" t="s">
        <v>3842</v>
      </c>
      <c r="G434" t="s">
        <v>3533</v>
      </c>
      <c r="H434" t="s">
        <v>3534</v>
      </c>
      <c r="I434">
        <v>2600</v>
      </c>
      <c r="J434" s="6">
        <v>0.1145</v>
      </c>
      <c r="K434" s="6">
        <v>9.1499999999999998E-2</v>
      </c>
      <c r="L434" t="s">
        <v>3536</v>
      </c>
    </row>
    <row r="435" spans="1:12" x14ac:dyDescent="0.25">
      <c r="A435" t="s">
        <v>3737</v>
      </c>
      <c r="B435" t="s">
        <v>3738</v>
      </c>
      <c r="C435" t="s">
        <v>3837</v>
      </c>
      <c r="D435" t="s">
        <v>3643</v>
      </c>
      <c r="E435" t="s">
        <v>3841</v>
      </c>
      <c r="F435" t="s">
        <v>3842</v>
      </c>
      <c r="G435" t="s">
        <v>3644</v>
      </c>
      <c r="H435" t="s">
        <v>3534</v>
      </c>
      <c r="I435">
        <v>490.61</v>
      </c>
      <c r="J435" s="6">
        <v>9.4500000000000001E-2</v>
      </c>
      <c r="K435" s="6">
        <v>0.1115</v>
      </c>
      <c r="L435" t="s">
        <v>3536</v>
      </c>
    </row>
    <row r="436" spans="1:12" x14ac:dyDescent="0.25">
      <c r="A436" t="s">
        <v>113</v>
      </c>
      <c r="B436" t="s">
        <v>114</v>
      </c>
      <c r="C436" t="s">
        <v>3584</v>
      </c>
      <c r="D436" t="s">
        <v>3532</v>
      </c>
      <c r="E436" t="s">
        <v>3841</v>
      </c>
      <c r="F436" t="s">
        <v>3842</v>
      </c>
      <c r="G436" t="s">
        <v>3533</v>
      </c>
      <c r="H436" t="s">
        <v>3534</v>
      </c>
      <c r="I436">
        <v>1212</v>
      </c>
      <c r="J436" s="6">
        <v>0.1145</v>
      </c>
      <c r="K436" s="6">
        <v>9.1499999999999998E-2</v>
      </c>
      <c r="L436" t="s">
        <v>3536</v>
      </c>
    </row>
    <row r="437" spans="1:12" x14ac:dyDescent="0.25">
      <c r="A437" t="s">
        <v>43</v>
      </c>
      <c r="B437" t="s">
        <v>44</v>
      </c>
      <c r="C437" t="s">
        <v>3557</v>
      </c>
      <c r="D437" t="s">
        <v>3532</v>
      </c>
      <c r="E437" t="s">
        <v>3841</v>
      </c>
      <c r="F437" t="s">
        <v>3842</v>
      </c>
      <c r="G437" t="s">
        <v>3533</v>
      </c>
      <c r="H437" t="s">
        <v>3534</v>
      </c>
      <c r="I437">
        <v>1676</v>
      </c>
      <c r="J437" s="6">
        <v>0.1145</v>
      </c>
      <c r="K437" s="6">
        <v>9.1499999999999998E-2</v>
      </c>
      <c r="L437" t="s">
        <v>3536</v>
      </c>
    </row>
    <row r="438" spans="1:12" x14ac:dyDescent="0.25">
      <c r="A438" t="s">
        <v>3281</v>
      </c>
      <c r="B438" t="s">
        <v>3282</v>
      </c>
      <c r="C438" t="s">
        <v>3678</v>
      </c>
      <c r="D438" t="s">
        <v>3610</v>
      </c>
      <c r="E438" t="s">
        <v>3841</v>
      </c>
      <c r="F438" t="s">
        <v>3843</v>
      </c>
      <c r="G438" t="s">
        <v>3674</v>
      </c>
      <c r="H438" t="s">
        <v>3534</v>
      </c>
      <c r="I438">
        <v>606</v>
      </c>
      <c r="J438" s="6">
        <v>0.1145</v>
      </c>
      <c r="K438" s="6">
        <v>9.1499999999999998E-2</v>
      </c>
      <c r="L438" t="s">
        <v>3536</v>
      </c>
    </row>
    <row r="439" spans="1:12" x14ac:dyDescent="0.25">
      <c r="A439" t="s">
        <v>1477</v>
      </c>
      <c r="B439" t="s">
        <v>1478</v>
      </c>
      <c r="C439" t="s">
        <v>3675</v>
      </c>
      <c r="D439" t="s">
        <v>3610</v>
      </c>
      <c r="E439" t="s">
        <v>3841</v>
      </c>
      <c r="F439" t="s">
        <v>3843</v>
      </c>
      <c r="G439" t="s">
        <v>3674</v>
      </c>
      <c r="H439" t="s">
        <v>3534</v>
      </c>
      <c r="I439">
        <v>1734.66</v>
      </c>
      <c r="J439" s="6">
        <v>0.1145</v>
      </c>
      <c r="K439" s="6">
        <v>9.1499999999999998E-2</v>
      </c>
      <c r="L439" t="s">
        <v>3536</v>
      </c>
    </row>
    <row r="440" spans="1:12" x14ac:dyDescent="0.25">
      <c r="A440" t="s">
        <v>1480</v>
      </c>
      <c r="B440" t="s">
        <v>1481</v>
      </c>
      <c r="C440" t="s">
        <v>3647</v>
      </c>
      <c r="D440" t="s">
        <v>3643</v>
      </c>
      <c r="E440" t="s">
        <v>3841</v>
      </c>
      <c r="F440" t="s">
        <v>3842</v>
      </c>
      <c r="G440" t="s">
        <v>3644</v>
      </c>
      <c r="H440" t="s">
        <v>3534</v>
      </c>
      <c r="I440">
        <v>561</v>
      </c>
      <c r="J440" s="6">
        <v>9.4500000000000001E-2</v>
      </c>
      <c r="K440" s="6">
        <v>0.1115</v>
      </c>
      <c r="L440" t="s">
        <v>3536</v>
      </c>
    </row>
    <row r="441" spans="1:12" x14ac:dyDescent="0.25">
      <c r="A441" t="s">
        <v>1483</v>
      </c>
      <c r="B441" t="s">
        <v>1484</v>
      </c>
      <c r="C441" t="s">
        <v>3677</v>
      </c>
      <c r="D441" t="s">
        <v>3610</v>
      </c>
      <c r="E441" t="s">
        <v>3841</v>
      </c>
      <c r="F441" t="s">
        <v>3843</v>
      </c>
      <c r="G441" t="s">
        <v>3674</v>
      </c>
      <c r="H441" t="s">
        <v>3534</v>
      </c>
      <c r="I441">
        <v>1212</v>
      </c>
      <c r="J441" s="6">
        <v>0.1145</v>
      </c>
      <c r="K441" s="6">
        <v>9.1499999999999998E-2</v>
      </c>
      <c r="L441" t="s">
        <v>3536</v>
      </c>
    </row>
    <row r="442" spans="1:12" x14ac:dyDescent="0.25">
      <c r="A442" t="s">
        <v>1486</v>
      </c>
      <c r="B442" t="s">
        <v>1487</v>
      </c>
      <c r="C442" t="s">
        <v>3614</v>
      </c>
      <c r="D442" t="s">
        <v>3610</v>
      </c>
      <c r="E442" t="s">
        <v>3841</v>
      </c>
      <c r="F442" t="s">
        <v>3842</v>
      </c>
      <c r="G442" t="s">
        <v>3533</v>
      </c>
      <c r="H442" t="s">
        <v>3534</v>
      </c>
      <c r="I442">
        <v>2700</v>
      </c>
      <c r="J442" s="6">
        <v>0.1145</v>
      </c>
      <c r="K442" s="6">
        <v>9.1499999999999998E-2</v>
      </c>
      <c r="L442" t="s">
        <v>3536</v>
      </c>
    </row>
    <row r="443" spans="1:12" x14ac:dyDescent="0.25">
      <c r="A443" t="s">
        <v>1489</v>
      </c>
      <c r="B443" t="s">
        <v>1490</v>
      </c>
      <c r="C443" t="s">
        <v>3612</v>
      </c>
      <c r="D443" t="s">
        <v>3610</v>
      </c>
      <c r="E443" t="s">
        <v>3841</v>
      </c>
      <c r="F443" t="s">
        <v>3842</v>
      </c>
      <c r="G443" t="s">
        <v>3533</v>
      </c>
      <c r="H443" t="s">
        <v>3534</v>
      </c>
      <c r="I443">
        <v>3106.52</v>
      </c>
      <c r="J443" s="6">
        <v>0.1145</v>
      </c>
      <c r="K443" s="6">
        <v>9.1499999999999998E-2</v>
      </c>
      <c r="L443" t="s">
        <v>3536</v>
      </c>
    </row>
    <row r="444" spans="1:12" x14ac:dyDescent="0.25">
      <c r="A444" t="s">
        <v>3336</v>
      </c>
      <c r="B444" t="s">
        <v>3337</v>
      </c>
      <c r="C444" t="s">
        <v>3675</v>
      </c>
      <c r="D444" t="s">
        <v>3610</v>
      </c>
      <c r="E444" t="s">
        <v>3841</v>
      </c>
      <c r="F444" t="s">
        <v>3843</v>
      </c>
      <c r="G444" t="s">
        <v>3674</v>
      </c>
      <c r="H444" t="s">
        <v>3534</v>
      </c>
      <c r="I444">
        <v>1734.66</v>
      </c>
      <c r="J444" s="6">
        <v>0.1145</v>
      </c>
      <c r="K444" s="6">
        <v>9.1499999999999998E-2</v>
      </c>
      <c r="L444" t="s">
        <v>3536</v>
      </c>
    </row>
    <row r="445" spans="1:12" x14ac:dyDescent="0.25">
      <c r="A445" t="s">
        <v>3311</v>
      </c>
      <c r="B445" t="s">
        <v>3312</v>
      </c>
      <c r="C445" t="s">
        <v>3677</v>
      </c>
      <c r="D445" t="s">
        <v>3610</v>
      </c>
      <c r="E445" t="s">
        <v>3841</v>
      </c>
      <c r="F445" t="s">
        <v>3843</v>
      </c>
      <c r="G445" t="s">
        <v>3674</v>
      </c>
      <c r="H445" t="s">
        <v>3534</v>
      </c>
      <c r="I445">
        <v>1212</v>
      </c>
      <c r="J445" s="6">
        <v>0.1145</v>
      </c>
      <c r="K445" s="6">
        <v>9.1499999999999998E-2</v>
      </c>
      <c r="L445" t="s">
        <v>3536</v>
      </c>
    </row>
    <row r="446" spans="1:12" x14ac:dyDescent="0.25">
      <c r="A446" t="s">
        <v>1492</v>
      </c>
      <c r="B446" t="s">
        <v>1493</v>
      </c>
      <c r="C446" t="s">
        <v>3646</v>
      </c>
      <c r="D446" t="s">
        <v>3643</v>
      </c>
      <c r="E446" t="s">
        <v>3841</v>
      </c>
      <c r="F446" t="s">
        <v>3842</v>
      </c>
      <c r="G446" t="s">
        <v>3644</v>
      </c>
      <c r="H446" t="s">
        <v>3534</v>
      </c>
      <c r="I446">
        <v>490.61</v>
      </c>
      <c r="J446" s="6">
        <v>9.4500000000000001E-2</v>
      </c>
      <c r="K446" s="6">
        <v>0.1115</v>
      </c>
      <c r="L446" t="s">
        <v>3536</v>
      </c>
    </row>
    <row r="447" spans="1:12" x14ac:dyDescent="0.25">
      <c r="A447" t="s">
        <v>1495</v>
      </c>
      <c r="B447" t="s">
        <v>1496</v>
      </c>
      <c r="C447" t="s">
        <v>3684</v>
      </c>
      <c r="D447" t="s">
        <v>3610</v>
      </c>
      <c r="E447" t="s">
        <v>3841</v>
      </c>
      <c r="F447" t="s">
        <v>3843</v>
      </c>
      <c r="G447" t="s">
        <v>3674</v>
      </c>
      <c r="H447" t="s">
        <v>3534</v>
      </c>
      <c r="I447">
        <v>867.33</v>
      </c>
      <c r="J447" s="6">
        <v>0.1145</v>
      </c>
      <c r="K447" s="6">
        <v>9.1499999999999998E-2</v>
      </c>
      <c r="L447" t="s">
        <v>3536</v>
      </c>
    </row>
    <row r="448" spans="1:12" x14ac:dyDescent="0.25">
      <c r="A448" t="s">
        <v>1498</v>
      </c>
      <c r="B448" t="s">
        <v>1499</v>
      </c>
      <c r="C448" t="s">
        <v>3678</v>
      </c>
      <c r="D448" t="s">
        <v>3610</v>
      </c>
      <c r="E448" t="s">
        <v>3841</v>
      </c>
      <c r="F448" t="s">
        <v>3842</v>
      </c>
      <c r="G448" t="s">
        <v>3674</v>
      </c>
      <c r="H448" t="s">
        <v>3534</v>
      </c>
      <c r="I448">
        <v>838</v>
      </c>
      <c r="J448" s="6">
        <v>0.1145</v>
      </c>
      <c r="K448" s="6">
        <v>9.1499999999999998E-2</v>
      </c>
      <c r="L448" t="s">
        <v>3536</v>
      </c>
    </row>
    <row r="449" spans="1:12" x14ac:dyDescent="0.25">
      <c r="A449" t="s">
        <v>1501</v>
      </c>
      <c r="B449" t="s">
        <v>1502</v>
      </c>
      <c r="C449" t="s">
        <v>3614</v>
      </c>
      <c r="D449" t="s">
        <v>3610</v>
      </c>
      <c r="E449" t="s">
        <v>3841</v>
      </c>
      <c r="F449" t="s">
        <v>3842</v>
      </c>
      <c r="G449" t="s">
        <v>3533</v>
      </c>
      <c r="H449" t="s">
        <v>3534</v>
      </c>
      <c r="I449">
        <v>2700</v>
      </c>
      <c r="J449" s="6">
        <v>0.1145</v>
      </c>
      <c r="K449" s="6">
        <v>9.1499999999999998E-2</v>
      </c>
      <c r="L449" t="s">
        <v>3536</v>
      </c>
    </row>
    <row r="450" spans="1:12" x14ac:dyDescent="0.25">
      <c r="A450" t="s">
        <v>1504</v>
      </c>
      <c r="B450" t="s">
        <v>1505</v>
      </c>
      <c r="C450" t="s">
        <v>3622</v>
      </c>
      <c r="D450" t="s">
        <v>3610</v>
      </c>
      <c r="E450" t="s">
        <v>3841</v>
      </c>
      <c r="F450" t="s">
        <v>3842</v>
      </c>
      <c r="G450" t="s">
        <v>3533</v>
      </c>
      <c r="H450" t="s">
        <v>3534</v>
      </c>
      <c r="I450">
        <v>2300</v>
      </c>
      <c r="J450" s="6">
        <v>0.1145</v>
      </c>
      <c r="K450" s="6">
        <v>9.1499999999999998E-2</v>
      </c>
      <c r="L450" t="s">
        <v>3536</v>
      </c>
    </row>
    <row r="451" spans="1:12" x14ac:dyDescent="0.25">
      <c r="A451" t="s">
        <v>1508</v>
      </c>
      <c r="B451" t="s">
        <v>1509</v>
      </c>
      <c r="C451" t="s">
        <v>3625</v>
      </c>
      <c r="D451" t="s">
        <v>3610</v>
      </c>
      <c r="E451" t="s">
        <v>3841</v>
      </c>
      <c r="F451" t="s">
        <v>3842</v>
      </c>
      <c r="G451" t="s">
        <v>3533</v>
      </c>
      <c r="H451" t="s">
        <v>3534</v>
      </c>
      <c r="I451">
        <v>3070.85</v>
      </c>
      <c r="J451" s="6">
        <v>0.1145</v>
      </c>
      <c r="K451" s="6">
        <v>9.1499999999999998E-2</v>
      </c>
      <c r="L451" t="s">
        <v>3536</v>
      </c>
    </row>
    <row r="452" spans="1:12" x14ac:dyDescent="0.25">
      <c r="A452" t="s">
        <v>91</v>
      </c>
      <c r="B452" t="s">
        <v>92</v>
      </c>
      <c r="C452" t="s">
        <v>3579</v>
      </c>
      <c r="D452" t="s">
        <v>3532</v>
      </c>
      <c r="E452" t="s">
        <v>3841</v>
      </c>
      <c r="F452" t="s">
        <v>3842</v>
      </c>
      <c r="G452" t="s">
        <v>3533</v>
      </c>
      <c r="H452" t="s">
        <v>3534</v>
      </c>
      <c r="I452">
        <v>3276</v>
      </c>
      <c r="J452" s="6">
        <v>0.1145</v>
      </c>
      <c r="K452" s="6">
        <v>9.1499999999999998E-2</v>
      </c>
      <c r="L452" t="s">
        <v>3536</v>
      </c>
    </row>
    <row r="453" spans="1:12" x14ac:dyDescent="0.25">
      <c r="A453" t="s">
        <v>129</v>
      </c>
      <c r="B453" t="s">
        <v>130</v>
      </c>
      <c r="C453" t="s">
        <v>3540</v>
      </c>
      <c r="D453" t="s">
        <v>3532</v>
      </c>
      <c r="E453" t="s">
        <v>3841</v>
      </c>
      <c r="F453" t="s">
        <v>3842</v>
      </c>
      <c r="G453" t="s">
        <v>3533</v>
      </c>
      <c r="H453" t="s">
        <v>3534</v>
      </c>
      <c r="I453">
        <v>1212</v>
      </c>
      <c r="J453" s="6">
        <v>0.1145</v>
      </c>
      <c r="K453" s="6">
        <v>9.1499999999999998E-2</v>
      </c>
      <c r="L453" t="s">
        <v>3541</v>
      </c>
    </row>
    <row r="454" spans="1:12" x14ac:dyDescent="0.25">
      <c r="A454" t="s">
        <v>1513</v>
      </c>
      <c r="B454" t="s">
        <v>1514</v>
      </c>
      <c r="C454" t="s">
        <v>3637</v>
      </c>
      <c r="D454" t="s">
        <v>3610</v>
      </c>
      <c r="E454" t="s">
        <v>3841</v>
      </c>
      <c r="F454" t="s">
        <v>3842</v>
      </c>
      <c r="G454" t="s">
        <v>3533</v>
      </c>
      <c r="H454" t="s">
        <v>3534</v>
      </c>
      <c r="I454">
        <v>3240</v>
      </c>
      <c r="J454" s="6">
        <v>0.1145</v>
      </c>
      <c r="K454" s="6">
        <v>9.1499999999999998E-2</v>
      </c>
      <c r="L454" t="s">
        <v>3541</v>
      </c>
    </row>
    <row r="455" spans="1:12" x14ac:dyDescent="0.25">
      <c r="A455" t="s">
        <v>243</v>
      </c>
      <c r="B455" t="s">
        <v>244</v>
      </c>
      <c r="C455" t="s">
        <v>3592</v>
      </c>
      <c r="D455" t="s">
        <v>3532</v>
      </c>
      <c r="E455" t="s">
        <v>3841</v>
      </c>
      <c r="F455" t="s">
        <v>3842</v>
      </c>
      <c r="G455" t="s">
        <v>3533</v>
      </c>
      <c r="H455" t="s">
        <v>3534</v>
      </c>
      <c r="I455">
        <v>3276</v>
      </c>
      <c r="J455" s="6">
        <v>0.1145</v>
      </c>
      <c r="K455" s="6">
        <v>9.1499999999999998E-2</v>
      </c>
      <c r="L455" t="s">
        <v>3541</v>
      </c>
    </row>
    <row r="456" spans="1:12" x14ac:dyDescent="0.25">
      <c r="A456" t="s">
        <v>3767</v>
      </c>
      <c r="B456" t="s">
        <v>3768</v>
      </c>
      <c r="C456" t="s">
        <v>3685</v>
      </c>
      <c r="D456" t="s">
        <v>3610</v>
      </c>
      <c r="E456" t="s">
        <v>3841</v>
      </c>
      <c r="F456" t="s">
        <v>3843</v>
      </c>
      <c r="G456" t="s">
        <v>3674</v>
      </c>
      <c r="H456" t="s">
        <v>3534</v>
      </c>
      <c r="I456">
        <v>650.5</v>
      </c>
      <c r="J456" s="6">
        <v>0.1145</v>
      </c>
      <c r="K456" s="6">
        <v>9.1499999999999998E-2</v>
      </c>
      <c r="L456" t="s">
        <v>3536</v>
      </c>
    </row>
    <row r="457" spans="1:12" x14ac:dyDescent="0.25">
      <c r="A457" t="s">
        <v>1517</v>
      </c>
      <c r="B457" t="s">
        <v>1518</v>
      </c>
      <c r="C457" t="s">
        <v>3629</v>
      </c>
      <c r="D457" t="s">
        <v>3610</v>
      </c>
      <c r="E457" t="s">
        <v>3841</v>
      </c>
      <c r="F457" t="s">
        <v>3842</v>
      </c>
      <c r="G457" t="s">
        <v>3533</v>
      </c>
      <c r="H457" t="s">
        <v>3534</v>
      </c>
      <c r="I457">
        <v>1111.46</v>
      </c>
      <c r="J457" s="6">
        <v>0.1145</v>
      </c>
      <c r="K457" s="6">
        <v>9.1499999999999998E-2</v>
      </c>
      <c r="L457" t="s">
        <v>3536</v>
      </c>
    </row>
    <row r="458" spans="1:12" x14ac:dyDescent="0.25">
      <c r="A458" t="s">
        <v>1520</v>
      </c>
      <c r="B458" t="s">
        <v>1521</v>
      </c>
      <c r="C458" t="s">
        <v>3675</v>
      </c>
      <c r="D458" t="s">
        <v>3610</v>
      </c>
      <c r="E458" t="s">
        <v>3841</v>
      </c>
      <c r="F458" t="s">
        <v>3843</v>
      </c>
      <c r="G458" t="s">
        <v>3674</v>
      </c>
      <c r="H458" t="s">
        <v>3534</v>
      </c>
      <c r="I458">
        <v>1734.66</v>
      </c>
      <c r="J458" s="6">
        <v>0.1145</v>
      </c>
      <c r="K458" s="6">
        <v>9.1499999999999998E-2</v>
      </c>
      <c r="L458" t="s">
        <v>3536</v>
      </c>
    </row>
    <row r="459" spans="1:12" x14ac:dyDescent="0.25">
      <c r="A459" t="s">
        <v>1523</v>
      </c>
      <c r="B459" t="s">
        <v>1524</v>
      </c>
      <c r="C459" t="s">
        <v>3556</v>
      </c>
      <c r="D459" t="s">
        <v>3532</v>
      </c>
      <c r="E459" t="s">
        <v>3841</v>
      </c>
      <c r="F459" t="s">
        <v>3842</v>
      </c>
      <c r="G459" t="s">
        <v>3533</v>
      </c>
      <c r="H459" t="s">
        <v>3534</v>
      </c>
      <c r="I459">
        <v>733</v>
      </c>
      <c r="J459" s="6">
        <v>0.1145</v>
      </c>
      <c r="K459" s="6">
        <v>9.1499999999999998E-2</v>
      </c>
      <c r="L459" t="s">
        <v>3541</v>
      </c>
    </row>
    <row r="460" spans="1:12" x14ac:dyDescent="0.25">
      <c r="A460" t="s">
        <v>277</v>
      </c>
      <c r="B460" t="s">
        <v>278</v>
      </c>
      <c r="C460" t="s">
        <v>3607</v>
      </c>
      <c r="D460" t="s">
        <v>3532</v>
      </c>
      <c r="E460" t="s">
        <v>3841</v>
      </c>
      <c r="F460" t="s">
        <v>3842</v>
      </c>
      <c r="G460" t="s">
        <v>3533</v>
      </c>
      <c r="H460" t="s">
        <v>3534</v>
      </c>
      <c r="I460">
        <v>1212</v>
      </c>
      <c r="J460" s="6">
        <v>0.1145</v>
      </c>
      <c r="K460" s="6">
        <v>9.1499999999999998E-2</v>
      </c>
      <c r="L460" t="s">
        <v>3541</v>
      </c>
    </row>
    <row r="461" spans="1:12" x14ac:dyDescent="0.25">
      <c r="A461" t="s">
        <v>1527</v>
      </c>
      <c r="B461" t="s">
        <v>1528</v>
      </c>
      <c r="C461" t="s">
        <v>3675</v>
      </c>
      <c r="D461" t="s">
        <v>3610</v>
      </c>
      <c r="E461" t="s">
        <v>3841</v>
      </c>
      <c r="F461" t="s">
        <v>3843</v>
      </c>
      <c r="G461" t="s">
        <v>3674</v>
      </c>
      <c r="H461" t="s">
        <v>3534</v>
      </c>
      <c r="I461">
        <v>1734.66</v>
      </c>
      <c r="J461" s="6">
        <v>0.1145</v>
      </c>
      <c r="K461" s="6">
        <v>9.1499999999999998E-2</v>
      </c>
      <c r="L461" t="s">
        <v>3536</v>
      </c>
    </row>
    <row r="462" spans="1:12" x14ac:dyDescent="0.25">
      <c r="A462" t="s">
        <v>1530</v>
      </c>
      <c r="B462" t="s">
        <v>1531</v>
      </c>
      <c r="C462" t="s">
        <v>3654</v>
      </c>
      <c r="D462" t="s">
        <v>3643</v>
      </c>
      <c r="E462" t="s">
        <v>3841</v>
      </c>
      <c r="F462" t="s">
        <v>3842</v>
      </c>
      <c r="G462" t="s">
        <v>3644</v>
      </c>
      <c r="H462" t="s">
        <v>3534</v>
      </c>
      <c r="I462">
        <v>935</v>
      </c>
      <c r="J462" s="6">
        <v>9.4500000000000001E-2</v>
      </c>
      <c r="K462" s="6">
        <v>0.1115</v>
      </c>
      <c r="L462" t="s">
        <v>3536</v>
      </c>
    </row>
    <row r="463" spans="1:12" x14ac:dyDescent="0.25">
      <c r="A463" t="s">
        <v>3765</v>
      </c>
      <c r="B463" t="s">
        <v>3766</v>
      </c>
      <c r="C463" t="s">
        <v>3557</v>
      </c>
      <c r="D463" t="s">
        <v>3532</v>
      </c>
      <c r="E463" t="s">
        <v>3841</v>
      </c>
      <c r="F463" t="s">
        <v>3842</v>
      </c>
      <c r="G463" t="s">
        <v>3533</v>
      </c>
      <c r="H463" t="s">
        <v>3534</v>
      </c>
      <c r="I463">
        <v>901</v>
      </c>
      <c r="J463" s="6">
        <v>0.1145</v>
      </c>
      <c r="K463" s="6">
        <v>9.1499999999999998E-2</v>
      </c>
      <c r="L463" t="s">
        <v>3541</v>
      </c>
    </row>
    <row r="464" spans="1:12" x14ac:dyDescent="0.25">
      <c r="A464" t="s">
        <v>3415</v>
      </c>
      <c r="B464" t="s">
        <v>3416</v>
      </c>
      <c r="C464" t="s">
        <v>3678</v>
      </c>
      <c r="D464" t="s">
        <v>3610</v>
      </c>
      <c r="E464" t="s">
        <v>3841</v>
      </c>
      <c r="F464" t="s">
        <v>3842</v>
      </c>
      <c r="G464" t="s">
        <v>3674</v>
      </c>
      <c r="H464" t="s">
        <v>3534</v>
      </c>
      <c r="I464">
        <v>838</v>
      </c>
      <c r="J464" s="6">
        <v>0.1145</v>
      </c>
      <c r="K464" s="6">
        <v>9.1499999999999998E-2</v>
      </c>
      <c r="L464" t="s">
        <v>3536</v>
      </c>
    </row>
    <row r="465" spans="1:12" x14ac:dyDescent="0.25">
      <c r="A465" t="s">
        <v>1533</v>
      </c>
      <c r="B465" t="s">
        <v>1534</v>
      </c>
      <c r="C465" t="s">
        <v>3654</v>
      </c>
      <c r="D465" t="s">
        <v>3643</v>
      </c>
      <c r="E465" t="s">
        <v>3841</v>
      </c>
      <c r="F465" t="s">
        <v>3842</v>
      </c>
      <c r="G465" t="s">
        <v>3644</v>
      </c>
      <c r="H465" t="s">
        <v>3534</v>
      </c>
      <c r="I465">
        <v>1030</v>
      </c>
      <c r="J465" s="6">
        <v>9.4500000000000001E-2</v>
      </c>
      <c r="K465" s="6">
        <v>0.1115</v>
      </c>
      <c r="L465" t="s">
        <v>3536</v>
      </c>
    </row>
    <row r="466" spans="1:12" x14ac:dyDescent="0.25">
      <c r="A466" t="s">
        <v>1536</v>
      </c>
      <c r="B466" t="s">
        <v>1537</v>
      </c>
      <c r="C466" t="s">
        <v>3687</v>
      </c>
      <c r="D466" t="s">
        <v>3610</v>
      </c>
      <c r="E466" t="s">
        <v>3841</v>
      </c>
      <c r="F466" t="s">
        <v>3842</v>
      </c>
      <c r="G466" t="s">
        <v>3674</v>
      </c>
      <c r="H466" t="s">
        <v>3534</v>
      </c>
      <c r="I466">
        <v>2604.81</v>
      </c>
      <c r="J466" s="6">
        <v>0.1145</v>
      </c>
      <c r="K466" s="6">
        <v>9.1499999999999998E-2</v>
      </c>
      <c r="L466" t="s">
        <v>3536</v>
      </c>
    </row>
    <row r="467" spans="1:12" x14ac:dyDescent="0.25">
      <c r="A467" t="s">
        <v>1539</v>
      </c>
      <c r="B467" t="s">
        <v>1540</v>
      </c>
      <c r="C467" t="s">
        <v>3677</v>
      </c>
      <c r="D467" t="s">
        <v>3610</v>
      </c>
      <c r="E467" t="s">
        <v>3841</v>
      </c>
      <c r="F467" t="s">
        <v>3842</v>
      </c>
      <c r="G467" t="s">
        <v>3674</v>
      </c>
      <c r="H467" t="s">
        <v>3534</v>
      </c>
      <c r="I467">
        <v>1086</v>
      </c>
      <c r="J467" s="6">
        <v>0.1145</v>
      </c>
      <c r="K467" s="6">
        <v>9.1499999999999998E-2</v>
      </c>
      <c r="L467" t="s">
        <v>3536</v>
      </c>
    </row>
    <row r="468" spans="1:12" x14ac:dyDescent="0.25">
      <c r="A468" t="s">
        <v>1542</v>
      </c>
      <c r="B468" t="s">
        <v>1543</v>
      </c>
      <c r="C468" t="s">
        <v>3623</v>
      </c>
      <c r="D468" t="s">
        <v>3610</v>
      </c>
      <c r="E468" t="s">
        <v>3841</v>
      </c>
      <c r="F468" t="s">
        <v>3842</v>
      </c>
      <c r="G468" t="s">
        <v>3533</v>
      </c>
      <c r="H468" t="s">
        <v>3534</v>
      </c>
      <c r="I468">
        <v>3704.86</v>
      </c>
      <c r="J468" s="6">
        <v>0.1145</v>
      </c>
      <c r="K468" s="6">
        <v>9.1499999999999998E-2</v>
      </c>
      <c r="L468" t="s">
        <v>3536</v>
      </c>
    </row>
    <row r="469" spans="1:12" x14ac:dyDescent="0.25">
      <c r="A469" t="s">
        <v>3391</v>
      </c>
      <c r="B469" t="s">
        <v>3392</v>
      </c>
      <c r="C469" t="s">
        <v>3675</v>
      </c>
      <c r="D469" t="s">
        <v>3610</v>
      </c>
      <c r="E469" t="s">
        <v>3841</v>
      </c>
      <c r="F469" t="s">
        <v>3843</v>
      </c>
      <c r="G469" t="s">
        <v>3674</v>
      </c>
      <c r="H469" t="s">
        <v>3534</v>
      </c>
      <c r="I469">
        <v>1734.66</v>
      </c>
      <c r="J469" s="6">
        <v>0.1145</v>
      </c>
      <c r="K469" s="6">
        <v>9.1499999999999998E-2</v>
      </c>
      <c r="L469" t="s">
        <v>3536</v>
      </c>
    </row>
    <row r="470" spans="1:12" x14ac:dyDescent="0.25">
      <c r="A470" t="s">
        <v>1545</v>
      </c>
      <c r="B470" t="s">
        <v>1546</v>
      </c>
      <c r="C470" t="s">
        <v>3675</v>
      </c>
      <c r="D470" t="s">
        <v>3610</v>
      </c>
      <c r="E470" t="s">
        <v>3841</v>
      </c>
      <c r="F470" t="s">
        <v>3842</v>
      </c>
      <c r="G470" t="s">
        <v>3674</v>
      </c>
      <c r="H470" t="s">
        <v>3534</v>
      </c>
      <c r="I470">
        <v>1734.66</v>
      </c>
      <c r="J470" s="6">
        <v>0.1145</v>
      </c>
      <c r="K470" s="6">
        <v>9.1499999999999998E-2</v>
      </c>
      <c r="L470" t="s">
        <v>3536</v>
      </c>
    </row>
    <row r="471" spans="1:12" x14ac:dyDescent="0.25">
      <c r="A471" t="s">
        <v>1548</v>
      </c>
      <c r="B471" t="s">
        <v>1549</v>
      </c>
      <c r="C471" t="s">
        <v>3612</v>
      </c>
      <c r="D471" t="s">
        <v>3610</v>
      </c>
      <c r="E471" t="s">
        <v>3841</v>
      </c>
      <c r="F471" t="s">
        <v>3842</v>
      </c>
      <c r="G471" t="s">
        <v>3533</v>
      </c>
      <c r="H471" t="s">
        <v>3534</v>
      </c>
      <c r="I471">
        <v>3106.52</v>
      </c>
      <c r="J471" s="6">
        <v>0.1145</v>
      </c>
      <c r="K471" s="6">
        <v>9.1499999999999998E-2</v>
      </c>
      <c r="L471" t="s">
        <v>3536</v>
      </c>
    </row>
    <row r="472" spans="1:12" x14ac:dyDescent="0.25">
      <c r="A472" t="s">
        <v>1551</v>
      </c>
      <c r="B472" t="s">
        <v>1552</v>
      </c>
      <c r="C472" t="s">
        <v>3675</v>
      </c>
      <c r="D472" t="s">
        <v>3610</v>
      </c>
      <c r="E472" t="s">
        <v>3841</v>
      </c>
      <c r="F472" t="s">
        <v>3843</v>
      </c>
      <c r="G472" t="s">
        <v>3674</v>
      </c>
      <c r="H472" t="s">
        <v>3534</v>
      </c>
      <c r="I472">
        <v>1734.66</v>
      </c>
      <c r="J472" s="6">
        <v>0.1145</v>
      </c>
      <c r="K472" s="6">
        <v>9.1499999999999998E-2</v>
      </c>
      <c r="L472" t="s">
        <v>3536</v>
      </c>
    </row>
    <row r="473" spans="1:12" x14ac:dyDescent="0.25">
      <c r="A473" t="s">
        <v>1554</v>
      </c>
      <c r="B473" t="s">
        <v>1555</v>
      </c>
      <c r="C473" t="s">
        <v>3652</v>
      </c>
      <c r="D473" t="s">
        <v>3643</v>
      </c>
      <c r="E473" t="s">
        <v>3841</v>
      </c>
      <c r="F473" t="s">
        <v>3842</v>
      </c>
      <c r="G473" t="s">
        <v>3644</v>
      </c>
      <c r="H473" t="s">
        <v>3534</v>
      </c>
      <c r="I473">
        <v>529.20000000000005</v>
      </c>
      <c r="J473" s="6">
        <v>9.4500000000000001E-2</v>
      </c>
      <c r="K473" s="6">
        <v>0.1115</v>
      </c>
      <c r="L473" t="s">
        <v>3536</v>
      </c>
    </row>
    <row r="474" spans="1:12" x14ac:dyDescent="0.25">
      <c r="A474" t="s">
        <v>1557</v>
      </c>
      <c r="B474" t="s">
        <v>1558</v>
      </c>
      <c r="C474" t="s">
        <v>3613</v>
      </c>
      <c r="D474" t="s">
        <v>3610</v>
      </c>
      <c r="E474" t="s">
        <v>3841</v>
      </c>
      <c r="F474" t="s">
        <v>3842</v>
      </c>
      <c r="G474" t="s">
        <v>3533</v>
      </c>
      <c r="H474" t="s">
        <v>3534</v>
      </c>
      <c r="I474">
        <v>3326.67</v>
      </c>
      <c r="J474" s="6">
        <v>0.1145</v>
      </c>
      <c r="K474" s="6">
        <v>9.1499999999999998E-2</v>
      </c>
      <c r="L474" t="s">
        <v>3536</v>
      </c>
    </row>
    <row r="475" spans="1:12" x14ac:dyDescent="0.25">
      <c r="A475" t="s">
        <v>1560</v>
      </c>
      <c r="B475" t="s">
        <v>1561</v>
      </c>
      <c r="C475" t="s">
        <v>3645</v>
      </c>
      <c r="D475" t="s">
        <v>3643</v>
      </c>
      <c r="E475" t="s">
        <v>3841</v>
      </c>
      <c r="F475" t="s">
        <v>3842</v>
      </c>
      <c r="G475" t="s">
        <v>3644</v>
      </c>
      <c r="H475" t="s">
        <v>3534</v>
      </c>
      <c r="I475">
        <v>490.61</v>
      </c>
      <c r="J475" s="6">
        <v>9.4500000000000001E-2</v>
      </c>
      <c r="K475" s="6">
        <v>0.1115</v>
      </c>
      <c r="L475" t="s">
        <v>3536</v>
      </c>
    </row>
    <row r="476" spans="1:12" x14ac:dyDescent="0.25">
      <c r="A476" t="s">
        <v>1563</v>
      </c>
      <c r="B476" t="s">
        <v>1564</v>
      </c>
      <c r="C476" t="s">
        <v>3623</v>
      </c>
      <c r="D476" t="s">
        <v>3610</v>
      </c>
      <c r="E476" t="s">
        <v>3841</v>
      </c>
      <c r="F476" t="s">
        <v>3842</v>
      </c>
      <c r="G476" t="s">
        <v>3533</v>
      </c>
      <c r="H476" t="s">
        <v>3534</v>
      </c>
      <c r="I476">
        <v>3704.86</v>
      </c>
      <c r="J476" s="6">
        <v>0.1145</v>
      </c>
      <c r="K476" s="6">
        <v>9.1499999999999998E-2</v>
      </c>
      <c r="L476" t="s">
        <v>3536</v>
      </c>
    </row>
    <row r="477" spans="1:12" x14ac:dyDescent="0.25">
      <c r="A477" t="s">
        <v>203</v>
      </c>
      <c r="B477" t="s">
        <v>204</v>
      </c>
      <c r="C477" t="s">
        <v>3561</v>
      </c>
      <c r="D477" t="s">
        <v>3532</v>
      </c>
      <c r="E477" t="s">
        <v>3841</v>
      </c>
      <c r="F477" t="s">
        <v>3842</v>
      </c>
      <c r="G477" t="s">
        <v>3533</v>
      </c>
      <c r="H477" t="s">
        <v>3534</v>
      </c>
      <c r="I477">
        <v>1212</v>
      </c>
      <c r="J477" s="6">
        <v>0.1145</v>
      </c>
      <c r="K477" s="6">
        <v>9.1499999999999998E-2</v>
      </c>
      <c r="L477" t="s">
        <v>3536</v>
      </c>
    </row>
    <row r="478" spans="1:12" x14ac:dyDescent="0.25">
      <c r="A478" t="s">
        <v>1570</v>
      </c>
      <c r="B478" t="s">
        <v>1571</v>
      </c>
      <c r="C478" t="s">
        <v>3677</v>
      </c>
      <c r="D478" t="s">
        <v>3610</v>
      </c>
      <c r="E478" t="s">
        <v>3841</v>
      </c>
      <c r="F478" t="s">
        <v>3842</v>
      </c>
      <c r="G478" t="s">
        <v>3674</v>
      </c>
      <c r="H478" t="s">
        <v>3534</v>
      </c>
      <c r="I478">
        <v>1086</v>
      </c>
      <c r="J478" s="6">
        <v>0.1145</v>
      </c>
      <c r="K478" s="6">
        <v>9.1499999999999998E-2</v>
      </c>
      <c r="L478" t="s">
        <v>3536</v>
      </c>
    </row>
    <row r="479" spans="1:12" x14ac:dyDescent="0.25">
      <c r="A479" t="s">
        <v>1573</v>
      </c>
      <c r="B479" t="s">
        <v>1574</v>
      </c>
      <c r="C479" t="s">
        <v>3675</v>
      </c>
      <c r="D479" t="s">
        <v>3610</v>
      </c>
      <c r="E479" t="s">
        <v>3841</v>
      </c>
      <c r="F479" t="s">
        <v>3843</v>
      </c>
      <c r="G479" t="s">
        <v>3674</v>
      </c>
      <c r="H479" t="s">
        <v>3534</v>
      </c>
      <c r="I479">
        <v>1734.66</v>
      </c>
      <c r="J479" s="6">
        <v>0.1145</v>
      </c>
      <c r="K479" s="6">
        <v>9.1499999999999998E-2</v>
      </c>
      <c r="L479" t="s">
        <v>3536</v>
      </c>
    </row>
    <row r="480" spans="1:12" x14ac:dyDescent="0.25">
      <c r="A480" t="s">
        <v>1576</v>
      </c>
      <c r="B480" t="s">
        <v>1577</v>
      </c>
      <c r="C480" t="s">
        <v>3684</v>
      </c>
      <c r="D480" t="s">
        <v>3610</v>
      </c>
      <c r="E480" t="s">
        <v>3841</v>
      </c>
      <c r="F480" t="s">
        <v>3843</v>
      </c>
      <c r="G480" t="s">
        <v>3674</v>
      </c>
      <c r="H480" t="s">
        <v>3534</v>
      </c>
      <c r="I480">
        <v>867.33</v>
      </c>
      <c r="J480" s="6">
        <v>0.1145</v>
      </c>
      <c r="K480" s="6">
        <v>9.1499999999999998E-2</v>
      </c>
      <c r="L480" t="s">
        <v>3536</v>
      </c>
    </row>
    <row r="481" spans="1:12" x14ac:dyDescent="0.25">
      <c r="A481" t="s">
        <v>1579</v>
      </c>
      <c r="B481" t="s">
        <v>1580</v>
      </c>
      <c r="C481" t="s">
        <v>3684</v>
      </c>
      <c r="D481" t="s">
        <v>3610</v>
      </c>
      <c r="E481" t="s">
        <v>3841</v>
      </c>
      <c r="F481" t="s">
        <v>3843</v>
      </c>
      <c r="G481" t="s">
        <v>3674</v>
      </c>
      <c r="H481" t="s">
        <v>3534</v>
      </c>
      <c r="I481">
        <v>867.33</v>
      </c>
      <c r="J481" s="6">
        <v>0.1145</v>
      </c>
      <c r="K481" s="6">
        <v>9.1499999999999998E-2</v>
      </c>
      <c r="L481" t="s">
        <v>3536</v>
      </c>
    </row>
    <row r="482" spans="1:12" x14ac:dyDescent="0.25">
      <c r="A482" t="s">
        <v>1582</v>
      </c>
      <c r="B482" t="s">
        <v>1583</v>
      </c>
      <c r="C482" t="s">
        <v>3675</v>
      </c>
      <c r="D482" t="s">
        <v>3610</v>
      </c>
      <c r="E482" t="s">
        <v>3841</v>
      </c>
      <c r="F482" t="s">
        <v>3843</v>
      </c>
      <c r="G482" t="s">
        <v>3674</v>
      </c>
      <c r="H482" t="s">
        <v>3534</v>
      </c>
      <c r="I482">
        <v>1734.66</v>
      </c>
      <c r="J482" s="6">
        <v>0.1145</v>
      </c>
      <c r="K482" s="6">
        <v>9.1499999999999998E-2</v>
      </c>
      <c r="L482" t="s">
        <v>3536</v>
      </c>
    </row>
    <row r="483" spans="1:12" x14ac:dyDescent="0.25">
      <c r="A483" t="s">
        <v>1585</v>
      </c>
      <c r="B483" t="s">
        <v>1586</v>
      </c>
      <c r="C483" t="s">
        <v>3675</v>
      </c>
      <c r="D483" t="s">
        <v>3610</v>
      </c>
      <c r="E483" t="s">
        <v>3841</v>
      </c>
      <c r="F483" t="s">
        <v>3843</v>
      </c>
      <c r="G483" t="s">
        <v>3674</v>
      </c>
      <c r="H483" t="s">
        <v>3534</v>
      </c>
      <c r="I483">
        <v>1734.66</v>
      </c>
      <c r="J483" s="6">
        <v>0.1145</v>
      </c>
      <c r="K483" s="6">
        <v>9.1499999999999998E-2</v>
      </c>
      <c r="L483" t="s">
        <v>3536</v>
      </c>
    </row>
    <row r="484" spans="1:12" x14ac:dyDescent="0.25">
      <c r="A484" t="s">
        <v>3400</v>
      </c>
      <c r="B484" t="s">
        <v>3401</v>
      </c>
      <c r="C484" t="s">
        <v>3677</v>
      </c>
      <c r="D484" t="s">
        <v>3610</v>
      </c>
      <c r="E484" t="s">
        <v>3841</v>
      </c>
      <c r="F484" t="s">
        <v>3842</v>
      </c>
      <c r="G484" t="s">
        <v>3674</v>
      </c>
      <c r="H484" t="s">
        <v>3534</v>
      </c>
      <c r="I484">
        <v>1086</v>
      </c>
      <c r="J484" s="6">
        <v>0.1145</v>
      </c>
      <c r="K484" s="6">
        <v>9.1499999999999998E-2</v>
      </c>
      <c r="L484" t="s">
        <v>3536</v>
      </c>
    </row>
    <row r="485" spans="1:12" x14ac:dyDescent="0.25">
      <c r="A485" t="s">
        <v>1588</v>
      </c>
      <c r="B485" t="s">
        <v>1589</v>
      </c>
      <c r="C485" t="s">
        <v>3675</v>
      </c>
      <c r="D485" t="s">
        <v>3610</v>
      </c>
      <c r="E485" t="s">
        <v>3841</v>
      </c>
      <c r="F485" t="s">
        <v>3843</v>
      </c>
      <c r="G485" t="s">
        <v>3674</v>
      </c>
      <c r="H485" t="s">
        <v>3534</v>
      </c>
      <c r="I485">
        <v>1734.66</v>
      </c>
      <c r="J485" s="6">
        <v>0.1145</v>
      </c>
      <c r="K485" s="6">
        <v>9.1499999999999998E-2</v>
      </c>
      <c r="L485" t="s">
        <v>3536</v>
      </c>
    </row>
    <row r="486" spans="1:12" x14ac:dyDescent="0.25">
      <c r="A486" t="s">
        <v>1591</v>
      </c>
      <c r="B486" t="s">
        <v>1592</v>
      </c>
      <c r="C486" t="s">
        <v>3675</v>
      </c>
      <c r="D486" t="s">
        <v>3610</v>
      </c>
      <c r="E486" t="s">
        <v>3841</v>
      </c>
      <c r="F486" t="s">
        <v>3843</v>
      </c>
      <c r="G486" t="s">
        <v>3674</v>
      </c>
      <c r="H486" t="s">
        <v>3534</v>
      </c>
      <c r="I486">
        <v>1734.66</v>
      </c>
      <c r="J486" s="6">
        <v>0.1145</v>
      </c>
      <c r="K486" s="6">
        <v>9.1499999999999998E-2</v>
      </c>
      <c r="L486" t="s">
        <v>3536</v>
      </c>
    </row>
    <row r="487" spans="1:12" x14ac:dyDescent="0.25">
      <c r="A487" t="s">
        <v>1594</v>
      </c>
      <c r="B487" t="s">
        <v>1595</v>
      </c>
      <c r="C487" t="s">
        <v>3650</v>
      </c>
      <c r="D487" t="s">
        <v>3643</v>
      </c>
      <c r="E487" t="s">
        <v>3841</v>
      </c>
      <c r="F487" t="s">
        <v>3842</v>
      </c>
      <c r="G487" t="s">
        <v>3644</v>
      </c>
      <c r="H487" t="s">
        <v>3534</v>
      </c>
      <c r="I487">
        <v>529.20000000000005</v>
      </c>
      <c r="J487" s="6">
        <v>9.4500000000000001E-2</v>
      </c>
      <c r="K487" s="6">
        <v>0.1115</v>
      </c>
      <c r="L487" t="s">
        <v>3536</v>
      </c>
    </row>
    <row r="488" spans="1:12" x14ac:dyDescent="0.25">
      <c r="A488" t="s">
        <v>1597</v>
      </c>
      <c r="B488" t="s">
        <v>1598</v>
      </c>
      <c r="C488" t="s">
        <v>3678</v>
      </c>
      <c r="D488" t="s">
        <v>3610</v>
      </c>
      <c r="E488" t="s">
        <v>3841</v>
      </c>
      <c r="F488" t="s">
        <v>3842</v>
      </c>
      <c r="G488" t="s">
        <v>3674</v>
      </c>
      <c r="H488" t="s">
        <v>3534</v>
      </c>
      <c r="I488">
        <v>838</v>
      </c>
      <c r="J488" s="6">
        <v>0.1145</v>
      </c>
      <c r="K488" s="6">
        <v>9.1499999999999998E-2</v>
      </c>
      <c r="L488" t="s">
        <v>3536</v>
      </c>
    </row>
    <row r="489" spans="1:12" x14ac:dyDescent="0.25">
      <c r="A489" t="s">
        <v>45</v>
      </c>
      <c r="B489" t="s">
        <v>46</v>
      </c>
      <c r="C489" t="s">
        <v>3543</v>
      </c>
      <c r="D489" t="s">
        <v>3532</v>
      </c>
      <c r="E489" t="s">
        <v>3841</v>
      </c>
      <c r="F489" t="s">
        <v>3842</v>
      </c>
      <c r="G489" t="s">
        <v>3533</v>
      </c>
      <c r="H489" t="s">
        <v>3534</v>
      </c>
      <c r="I489">
        <v>1680</v>
      </c>
      <c r="J489" s="6">
        <v>0.1145</v>
      </c>
      <c r="K489" s="6">
        <v>9.1499999999999998E-2</v>
      </c>
      <c r="L489" t="s">
        <v>3536</v>
      </c>
    </row>
    <row r="490" spans="1:12" x14ac:dyDescent="0.25">
      <c r="A490" t="s">
        <v>67</v>
      </c>
      <c r="B490" t="s">
        <v>68</v>
      </c>
      <c r="C490" t="s">
        <v>3535</v>
      </c>
      <c r="D490" t="s">
        <v>3532</v>
      </c>
      <c r="E490" t="s">
        <v>3841</v>
      </c>
      <c r="F490" t="s">
        <v>3842</v>
      </c>
      <c r="G490" t="s">
        <v>3533</v>
      </c>
      <c r="H490" t="s">
        <v>3534</v>
      </c>
      <c r="I490">
        <v>1676</v>
      </c>
      <c r="J490" s="6">
        <v>0.1145</v>
      </c>
      <c r="K490" s="6">
        <v>9.1499999999999998E-2</v>
      </c>
      <c r="L490" t="s">
        <v>3536</v>
      </c>
    </row>
    <row r="491" spans="1:12" x14ac:dyDescent="0.25">
      <c r="A491" t="s">
        <v>1602</v>
      </c>
      <c r="B491" t="s">
        <v>1603</v>
      </c>
      <c r="C491" t="s">
        <v>3677</v>
      </c>
      <c r="D491" t="s">
        <v>3610</v>
      </c>
      <c r="E491" t="s">
        <v>3841</v>
      </c>
      <c r="F491" t="s">
        <v>3842</v>
      </c>
      <c r="G491" t="s">
        <v>3674</v>
      </c>
      <c r="H491" t="s">
        <v>3534</v>
      </c>
      <c r="I491">
        <v>1086</v>
      </c>
      <c r="J491" s="6">
        <v>0.1145</v>
      </c>
      <c r="K491" s="6">
        <v>9.1499999999999998E-2</v>
      </c>
      <c r="L491" t="s">
        <v>3536</v>
      </c>
    </row>
    <row r="492" spans="1:12" x14ac:dyDescent="0.25">
      <c r="A492" t="s">
        <v>1605</v>
      </c>
      <c r="B492" t="s">
        <v>1606</v>
      </c>
      <c r="C492" t="s">
        <v>3675</v>
      </c>
      <c r="D492" t="s">
        <v>3610</v>
      </c>
      <c r="E492" t="s">
        <v>3841</v>
      </c>
      <c r="F492" t="s">
        <v>3843</v>
      </c>
      <c r="G492" t="s">
        <v>3674</v>
      </c>
      <c r="H492" t="s">
        <v>3534</v>
      </c>
      <c r="I492">
        <v>1734.66</v>
      </c>
      <c r="J492" s="6">
        <v>0.1145</v>
      </c>
      <c r="K492" s="6">
        <v>9.1499999999999998E-2</v>
      </c>
      <c r="L492" t="s">
        <v>3536</v>
      </c>
    </row>
    <row r="493" spans="1:12" x14ac:dyDescent="0.25">
      <c r="A493" t="s">
        <v>1608</v>
      </c>
      <c r="B493" t="s">
        <v>1609</v>
      </c>
      <c r="C493" t="s">
        <v>3623</v>
      </c>
      <c r="D493" t="s">
        <v>3610</v>
      </c>
      <c r="E493" t="s">
        <v>3841</v>
      </c>
      <c r="F493" t="s">
        <v>3842</v>
      </c>
      <c r="G493" t="s">
        <v>3533</v>
      </c>
      <c r="H493" t="s">
        <v>3534</v>
      </c>
      <c r="I493">
        <v>3704.86</v>
      </c>
      <c r="J493" s="6">
        <v>0.1145</v>
      </c>
      <c r="K493" s="6">
        <v>9.1499999999999998E-2</v>
      </c>
      <c r="L493" t="s">
        <v>3536</v>
      </c>
    </row>
    <row r="494" spans="1:12" x14ac:dyDescent="0.25">
      <c r="A494" t="s">
        <v>1611</v>
      </c>
      <c r="B494" t="s">
        <v>1612</v>
      </c>
      <c r="C494" t="s">
        <v>3622</v>
      </c>
      <c r="D494" t="s">
        <v>3610</v>
      </c>
      <c r="E494" t="s">
        <v>3841</v>
      </c>
      <c r="F494" t="s">
        <v>3842</v>
      </c>
      <c r="G494" t="s">
        <v>3533</v>
      </c>
      <c r="H494" t="s">
        <v>3534</v>
      </c>
      <c r="I494">
        <v>2300</v>
      </c>
      <c r="J494" s="6">
        <v>0.1145</v>
      </c>
      <c r="K494" s="6">
        <v>9.1499999999999998E-2</v>
      </c>
      <c r="L494" t="s">
        <v>3536</v>
      </c>
    </row>
    <row r="495" spans="1:12" x14ac:dyDescent="0.25">
      <c r="A495" t="s">
        <v>333</v>
      </c>
      <c r="B495" t="s">
        <v>334</v>
      </c>
      <c r="C495" t="s">
        <v>3834</v>
      </c>
      <c r="D495" t="s">
        <v>3532</v>
      </c>
      <c r="E495" t="s">
        <v>3841</v>
      </c>
      <c r="F495" t="s">
        <v>3842</v>
      </c>
      <c r="G495" t="s">
        <v>3533</v>
      </c>
      <c r="H495" t="s">
        <v>3534</v>
      </c>
      <c r="I495">
        <v>1212</v>
      </c>
      <c r="J495" s="6">
        <v>0.1145</v>
      </c>
      <c r="K495" s="6">
        <v>9.1499999999999998E-2</v>
      </c>
      <c r="L495" t="s">
        <v>3536</v>
      </c>
    </row>
    <row r="496" spans="1:12" x14ac:dyDescent="0.25">
      <c r="A496" t="s">
        <v>1615</v>
      </c>
      <c r="B496" t="s">
        <v>1616</v>
      </c>
      <c r="C496" t="s">
        <v>3675</v>
      </c>
      <c r="D496" t="s">
        <v>3610</v>
      </c>
      <c r="E496" t="s">
        <v>3841</v>
      </c>
      <c r="F496" t="s">
        <v>3843</v>
      </c>
      <c r="G496" t="s">
        <v>3674</v>
      </c>
      <c r="H496" t="s">
        <v>3534</v>
      </c>
      <c r="I496">
        <v>1734.66</v>
      </c>
      <c r="J496" s="6">
        <v>0.1145</v>
      </c>
      <c r="K496" s="6">
        <v>9.1499999999999998E-2</v>
      </c>
      <c r="L496" t="s">
        <v>3536</v>
      </c>
    </row>
    <row r="497" spans="1:12" x14ac:dyDescent="0.25">
      <c r="A497" t="s">
        <v>1618</v>
      </c>
      <c r="B497" t="s">
        <v>1619</v>
      </c>
      <c r="C497" t="s">
        <v>3675</v>
      </c>
      <c r="D497" t="s">
        <v>3610</v>
      </c>
      <c r="E497" t="s">
        <v>3841</v>
      </c>
      <c r="F497" t="s">
        <v>3843</v>
      </c>
      <c r="G497" t="s">
        <v>3674</v>
      </c>
      <c r="H497" t="s">
        <v>3534</v>
      </c>
      <c r="I497">
        <v>1734.66</v>
      </c>
      <c r="J497" s="6">
        <v>0.1145</v>
      </c>
      <c r="K497" s="6">
        <v>9.1499999999999998E-2</v>
      </c>
      <c r="L497" t="s">
        <v>3536</v>
      </c>
    </row>
    <row r="498" spans="1:12" x14ac:dyDescent="0.25">
      <c r="A498" t="s">
        <v>1621</v>
      </c>
      <c r="B498" t="s">
        <v>1622</v>
      </c>
      <c r="C498" t="s">
        <v>3619</v>
      </c>
      <c r="D498" t="s">
        <v>3610</v>
      </c>
      <c r="E498" t="s">
        <v>3841</v>
      </c>
      <c r="F498" t="s">
        <v>3842</v>
      </c>
      <c r="G498" t="s">
        <v>3533</v>
      </c>
      <c r="H498" t="s">
        <v>3534</v>
      </c>
      <c r="I498">
        <v>2000</v>
      </c>
      <c r="J498" s="6">
        <v>0.1145</v>
      </c>
      <c r="K498" s="6">
        <v>9.1499999999999998E-2</v>
      </c>
      <c r="L498" t="s">
        <v>3536</v>
      </c>
    </row>
    <row r="499" spans="1:12" x14ac:dyDescent="0.25">
      <c r="A499" t="s">
        <v>1625</v>
      </c>
      <c r="B499" t="s">
        <v>1626</v>
      </c>
      <c r="C499" t="s">
        <v>3630</v>
      </c>
      <c r="D499" t="s">
        <v>3610</v>
      </c>
      <c r="E499" t="s">
        <v>3841</v>
      </c>
      <c r="F499" t="s">
        <v>3842</v>
      </c>
      <c r="G499" t="s">
        <v>3533</v>
      </c>
      <c r="H499" t="s">
        <v>3534</v>
      </c>
      <c r="I499">
        <v>679.73</v>
      </c>
      <c r="J499" s="6">
        <v>0.1145</v>
      </c>
      <c r="K499" s="6">
        <v>9.1499999999999998E-2</v>
      </c>
      <c r="L499" t="s">
        <v>3536</v>
      </c>
    </row>
    <row r="500" spans="1:12" x14ac:dyDescent="0.25">
      <c r="A500" t="s">
        <v>1628</v>
      </c>
      <c r="B500" t="s">
        <v>1629</v>
      </c>
      <c r="C500" t="s">
        <v>3613</v>
      </c>
      <c r="D500" t="s">
        <v>3610</v>
      </c>
      <c r="E500" t="s">
        <v>3841</v>
      </c>
      <c r="F500" t="s">
        <v>3842</v>
      </c>
      <c r="G500" t="s">
        <v>3626</v>
      </c>
      <c r="H500" t="s">
        <v>3534</v>
      </c>
      <c r="I500">
        <v>2783</v>
      </c>
      <c r="J500" s="6">
        <v>0.1145</v>
      </c>
      <c r="K500" s="6">
        <v>9.1499999999999998E-2</v>
      </c>
      <c r="L500" t="s">
        <v>3536</v>
      </c>
    </row>
    <row r="501" spans="1:12" x14ac:dyDescent="0.25">
      <c r="A501" t="s">
        <v>295</v>
      </c>
      <c r="B501" t="s">
        <v>296</v>
      </c>
      <c r="C501" t="s">
        <v>3583</v>
      </c>
      <c r="D501" t="s">
        <v>3532</v>
      </c>
      <c r="E501" t="s">
        <v>3841</v>
      </c>
      <c r="F501" t="s">
        <v>3842</v>
      </c>
      <c r="G501" t="s">
        <v>3533</v>
      </c>
      <c r="H501" t="s">
        <v>3534</v>
      </c>
      <c r="I501">
        <v>1212</v>
      </c>
      <c r="J501" s="6">
        <v>0.1145</v>
      </c>
      <c r="K501" s="6">
        <v>9.1499999999999998E-2</v>
      </c>
      <c r="L501" t="s">
        <v>3536</v>
      </c>
    </row>
    <row r="502" spans="1:12" x14ac:dyDescent="0.25">
      <c r="A502" t="s">
        <v>1632</v>
      </c>
      <c r="B502" t="s">
        <v>1633</v>
      </c>
      <c r="C502" t="s">
        <v>3677</v>
      </c>
      <c r="D502" t="s">
        <v>3610</v>
      </c>
      <c r="E502" t="s">
        <v>3841</v>
      </c>
      <c r="F502" t="s">
        <v>3843</v>
      </c>
      <c r="G502" t="s">
        <v>3674</v>
      </c>
      <c r="H502" t="s">
        <v>3534</v>
      </c>
      <c r="I502">
        <v>1212</v>
      </c>
      <c r="J502" s="6">
        <v>0.1145</v>
      </c>
      <c r="K502" s="6">
        <v>9.1499999999999998E-2</v>
      </c>
      <c r="L502" t="s">
        <v>3536</v>
      </c>
    </row>
    <row r="503" spans="1:12" x14ac:dyDescent="0.25">
      <c r="A503" t="s">
        <v>1635</v>
      </c>
      <c r="B503" t="s">
        <v>1636</v>
      </c>
      <c r="C503" t="s">
        <v>3620</v>
      </c>
      <c r="D503" t="s">
        <v>3610</v>
      </c>
      <c r="E503" t="s">
        <v>3841</v>
      </c>
      <c r="F503" t="s">
        <v>3842</v>
      </c>
      <c r="G503" t="s">
        <v>3533</v>
      </c>
      <c r="H503" t="s">
        <v>3534</v>
      </c>
      <c r="I503">
        <v>1000</v>
      </c>
      <c r="J503" s="6">
        <v>0.1145</v>
      </c>
      <c r="K503" s="6">
        <v>9.1499999999999998E-2</v>
      </c>
      <c r="L503" t="s">
        <v>3536</v>
      </c>
    </row>
    <row r="504" spans="1:12" x14ac:dyDescent="0.25">
      <c r="A504" t="s">
        <v>1638</v>
      </c>
      <c r="B504" t="s">
        <v>1639</v>
      </c>
      <c r="C504" t="s">
        <v>3678</v>
      </c>
      <c r="D504" t="s">
        <v>3610</v>
      </c>
      <c r="E504" t="s">
        <v>3841</v>
      </c>
      <c r="F504" t="s">
        <v>3842</v>
      </c>
      <c r="G504" t="s">
        <v>3674</v>
      </c>
      <c r="H504" t="s">
        <v>3534</v>
      </c>
      <c r="I504">
        <v>838</v>
      </c>
      <c r="J504" s="6">
        <v>0.1145</v>
      </c>
      <c r="K504" s="6">
        <v>9.1499999999999998E-2</v>
      </c>
      <c r="L504" t="s">
        <v>3536</v>
      </c>
    </row>
    <row r="505" spans="1:12" x14ac:dyDescent="0.25">
      <c r="A505" t="s">
        <v>1641</v>
      </c>
      <c r="B505" t="s">
        <v>1642</v>
      </c>
      <c r="C505" t="s">
        <v>3645</v>
      </c>
      <c r="D505" t="s">
        <v>3643</v>
      </c>
      <c r="E505" t="s">
        <v>3841</v>
      </c>
      <c r="F505" t="s">
        <v>3842</v>
      </c>
      <c r="G505" t="s">
        <v>3644</v>
      </c>
      <c r="H505" t="s">
        <v>3534</v>
      </c>
      <c r="I505">
        <v>561</v>
      </c>
      <c r="J505" s="6">
        <v>9.4500000000000001E-2</v>
      </c>
      <c r="K505" s="6">
        <v>0.1115</v>
      </c>
      <c r="L505" t="s">
        <v>3536</v>
      </c>
    </row>
    <row r="506" spans="1:12" x14ac:dyDescent="0.25">
      <c r="A506" t="s">
        <v>1644</v>
      </c>
      <c r="B506" t="s">
        <v>1645</v>
      </c>
      <c r="C506" t="s">
        <v>3675</v>
      </c>
      <c r="D506" t="s">
        <v>3610</v>
      </c>
      <c r="E506" t="s">
        <v>3841</v>
      </c>
      <c r="F506" t="s">
        <v>3843</v>
      </c>
      <c r="G506" t="s">
        <v>3674</v>
      </c>
      <c r="H506" t="s">
        <v>3534</v>
      </c>
      <c r="I506">
        <v>1734.66</v>
      </c>
      <c r="J506" s="6">
        <v>0.1145</v>
      </c>
      <c r="K506" s="6">
        <v>9.1499999999999998E-2</v>
      </c>
      <c r="L506" t="s">
        <v>3536</v>
      </c>
    </row>
    <row r="507" spans="1:12" x14ac:dyDescent="0.25">
      <c r="A507" t="s">
        <v>329</v>
      </c>
      <c r="B507" t="s">
        <v>330</v>
      </c>
      <c r="C507" t="s">
        <v>3591</v>
      </c>
      <c r="D507" t="s">
        <v>3532</v>
      </c>
      <c r="E507" t="s">
        <v>3841</v>
      </c>
      <c r="F507" t="s">
        <v>3842</v>
      </c>
      <c r="G507" t="s">
        <v>3533</v>
      </c>
      <c r="H507" t="s">
        <v>3534</v>
      </c>
      <c r="I507">
        <v>3276</v>
      </c>
      <c r="J507" s="6">
        <v>0.1145</v>
      </c>
      <c r="K507" s="6">
        <v>9.1499999999999998E-2</v>
      </c>
      <c r="L507" t="s">
        <v>3541</v>
      </c>
    </row>
    <row r="508" spans="1:12" x14ac:dyDescent="0.25">
      <c r="A508" t="s">
        <v>1648</v>
      </c>
      <c r="B508" t="s">
        <v>1649</v>
      </c>
      <c r="C508" t="s">
        <v>3622</v>
      </c>
      <c r="D508" t="s">
        <v>3610</v>
      </c>
      <c r="E508" t="s">
        <v>3841</v>
      </c>
      <c r="F508" t="s">
        <v>3842</v>
      </c>
      <c r="G508" t="s">
        <v>3533</v>
      </c>
      <c r="H508" t="s">
        <v>3534</v>
      </c>
      <c r="I508">
        <v>2300</v>
      </c>
      <c r="J508" s="6">
        <v>0.1145</v>
      </c>
      <c r="K508" s="6">
        <v>9.1499999999999998E-2</v>
      </c>
      <c r="L508" t="s">
        <v>3536</v>
      </c>
    </row>
    <row r="509" spans="1:12" x14ac:dyDescent="0.25">
      <c r="A509" t="s">
        <v>3727</v>
      </c>
      <c r="B509" t="s">
        <v>3728</v>
      </c>
      <c r="C509" t="s">
        <v>3687</v>
      </c>
      <c r="D509" t="s">
        <v>3610</v>
      </c>
      <c r="E509" t="s">
        <v>3841</v>
      </c>
      <c r="F509" t="s">
        <v>3842</v>
      </c>
      <c r="G509" t="s">
        <v>3674</v>
      </c>
      <c r="H509" t="s">
        <v>3534</v>
      </c>
      <c r="I509">
        <v>2604.81</v>
      </c>
      <c r="J509" s="6">
        <v>0.1145</v>
      </c>
      <c r="K509" s="6">
        <v>9.1499999999999998E-2</v>
      </c>
      <c r="L509" t="s">
        <v>3536</v>
      </c>
    </row>
    <row r="510" spans="1:12" x14ac:dyDescent="0.25">
      <c r="A510" t="s">
        <v>3771</v>
      </c>
      <c r="B510" t="s">
        <v>3772</v>
      </c>
      <c r="C510" t="s">
        <v>3556</v>
      </c>
      <c r="D510" t="s">
        <v>3532</v>
      </c>
      <c r="E510" t="s">
        <v>3841</v>
      </c>
      <c r="F510" t="s">
        <v>3844</v>
      </c>
      <c r="G510" t="s">
        <v>3674</v>
      </c>
      <c r="H510" t="s">
        <v>3534</v>
      </c>
      <c r="I510">
        <v>733</v>
      </c>
      <c r="J510" s="6">
        <v>0.1145</v>
      </c>
      <c r="K510" s="6">
        <v>9.1499999999999998E-2</v>
      </c>
      <c r="L510" t="s">
        <v>3536</v>
      </c>
    </row>
    <row r="511" spans="1:12" x14ac:dyDescent="0.25">
      <c r="A511" t="s">
        <v>1651</v>
      </c>
      <c r="B511" t="s">
        <v>1652</v>
      </c>
      <c r="C511" t="s">
        <v>3685</v>
      </c>
      <c r="D511" t="s">
        <v>3610</v>
      </c>
      <c r="E511" t="s">
        <v>3841</v>
      </c>
      <c r="F511" t="s">
        <v>3843</v>
      </c>
      <c r="G511" t="s">
        <v>3674</v>
      </c>
      <c r="H511" t="s">
        <v>3534</v>
      </c>
      <c r="I511">
        <v>737.23</v>
      </c>
      <c r="J511" s="6">
        <v>0.1145</v>
      </c>
      <c r="K511" s="6">
        <v>9.1499999999999998E-2</v>
      </c>
      <c r="L511" t="s">
        <v>3536</v>
      </c>
    </row>
    <row r="512" spans="1:12" x14ac:dyDescent="0.25">
      <c r="A512" t="s">
        <v>21</v>
      </c>
      <c r="B512" t="s">
        <v>22</v>
      </c>
      <c r="C512" t="s">
        <v>3557</v>
      </c>
      <c r="D512" t="s">
        <v>3532</v>
      </c>
      <c r="E512" t="s">
        <v>3841</v>
      </c>
      <c r="F512" t="s">
        <v>3842</v>
      </c>
      <c r="G512" t="s">
        <v>3533</v>
      </c>
      <c r="H512" t="s">
        <v>3534</v>
      </c>
      <c r="I512">
        <v>1680</v>
      </c>
      <c r="J512" s="6">
        <v>0.1145</v>
      </c>
      <c r="K512" s="6">
        <v>9.1499999999999998E-2</v>
      </c>
      <c r="L512" t="s">
        <v>3536</v>
      </c>
    </row>
    <row r="513" spans="1:12" x14ac:dyDescent="0.25">
      <c r="A513" t="s">
        <v>1655</v>
      </c>
      <c r="B513" t="s">
        <v>1656</v>
      </c>
      <c r="C513" t="s">
        <v>3556</v>
      </c>
      <c r="D513" t="s">
        <v>3532</v>
      </c>
      <c r="E513" t="s">
        <v>3841</v>
      </c>
      <c r="F513" t="s">
        <v>3842</v>
      </c>
      <c r="G513" t="s">
        <v>3533</v>
      </c>
      <c r="H513" t="s">
        <v>3534</v>
      </c>
      <c r="I513">
        <v>733</v>
      </c>
      <c r="J513" s="6">
        <v>0.1145</v>
      </c>
      <c r="K513" s="6">
        <v>9.1499999999999998E-2</v>
      </c>
      <c r="L513" t="s">
        <v>3536</v>
      </c>
    </row>
    <row r="514" spans="1:12" x14ac:dyDescent="0.25">
      <c r="A514" t="s">
        <v>1658</v>
      </c>
      <c r="B514" t="s">
        <v>1659</v>
      </c>
      <c r="C514" t="s">
        <v>3675</v>
      </c>
      <c r="D514" t="s">
        <v>3610</v>
      </c>
      <c r="E514" t="s">
        <v>3841</v>
      </c>
      <c r="F514" t="s">
        <v>3843</v>
      </c>
      <c r="G514" t="s">
        <v>3674</v>
      </c>
      <c r="H514" t="s">
        <v>3534</v>
      </c>
      <c r="I514">
        <v>1734.66</v>
      </c>
      <c r="J514" s="6">
        <v>0.1145</v>
      </c>
      <c r="K514" s="6">
        <v>9.1499999999999998E-2</v>
      </c>
      <c r="L514" t="s">
        <v>3536</v>
      </c>
    </row>
    <row r="515" spans="1:12" x14ac:dyDescent="0.25">
      <c r="A515" t="s">
        <v>1661</v>
      </c>
      <c r="B515" t="s">
        <v>1662</v>
      </c>
      <c r="C515" t="s">
        <v>3556</v>
      </c>
      <c r="D515" t="s">
        <v>3532</v>
      </c>
      <c r="E515" t="s">
        <v>3841</v>
      </c>
      <c r="F515" t="s">
        <v>3842</v>
      </c>
      <c r="G515" t="s">
        <v>3533</v>
      </c>
      <c r="H515" t="s">
        <v>3534</v>
      </c>
      <c r="I515">
        <v>733</v>
      </c>
      <c r="J515" s="6">
        <v>0.1145</v>
      </c>
      <c r="K515" s="6">
        <v>9.1499999999999998E-2</v>
      </c>
      <c r="L515" t="s">
        <v>3536</v>
      </c>
    </row>
    <row r="516" spans="1:12" x14ac:dyDescent="0.25">
      <c r="A516" t="s">
        <v>1664</v>
      </c>
      <c r="B516" t="s">
        <v>1665</v>
      </c>
      <c r="C516" t="s">
        <v>3675</v>
      </c>
      <c r="D516" t="s">
        <v>3610</v>
      </c>
      <c r="E516" t="s">
        <v>3841</v>
      </c>
      <c r="F516" t="s">
        <v>3843</v>
      </c>
      <c r="G516" t="s">
        <v>3674</v>
      </c>
      <c r="H516" t="s">
        <v>3534</v>
      </c>
      <c r="I516">
        <v>1734.66</v>
      </c>
      <c r="J516" s="6">
        <v>0.1145</v>
      </c>
      <c r="K516" s="6">
        <v>9.1499999999999998E-2</v>
      </c>
      <c r="L516" t="s">
        <v>3536</v>
      </c>
    </row>
    <row r="517" spans="1:12" x14ac:dyDescent="0.25">
      <c r="A517" t="s">
        <v>187</v>
      </c>
      <c r="B517" t="s">
        <v>188</v>
      </c>
      <c r="C517" t="s">
        <v>3557</v>
      </c>
      <c r="D517" t="s">
        <v>3532</v>
      </c>
      <c r="E517" t="s">
        <v>3841</v>
      </c>
      <c r="F517" t="s">
        <v>3842</v>
      </c>
      <c r="G517" t="s">
        <v>3533</v>
      </c>
      <c r="H517" t="s">
        <v>3534</v>
      </c>
      <c r="I517">
        <v>1412</v>
      </c>
      <c r="J517" s="6">
        <v>0.1145</v>
      </c>
      <c r="K517" s="6">
        <v>9.1499999999999998E-2</v>
      </c>
      <c r="L517" t="s">
        <v>3536</v>
      </c>
    </row>
    <row r="518" spans="1:12" x14ac:dyDescent="0.25">
      <c r="A518" t="s">
        <v>1668</v>
      </c>
      <c r="B518" t="s">
        <v>1669</v>
      </c>
      <c r="C518" t="s">
        <v>3678</v>
      </c>
      <c r="D518" t="s">
        <v>3610</v>
      </c>
      <c r="E518" t="s">
        <v>3841</v>
      </c>
      <c r="F518" t="s">
        <v>3842</v>
      </c>
      <c r="G518" t="s">
        <v>3674</v>
      </c>
      <c r="H518" t="s">
        <v>3534</v>
      </c>
      <c r="I518">
        <v>838</v>
      </c>
      <c r="J518" s="6">
        <v>0.1145</v>
      </c>
      <c r="K518" s="6">
        <v>9.1499999999999998E-2</v>
      </c>
      <c r="L518" t="s">
        <v>3536</v>
      </c>
    </row>
    <row r="519" spans="1:12" x14ac:dyDescent="0.25">
      <c r="A519" t="s">
        <v>3735</v>
      </c>
      <c r="B519" t="s">
        <v>3736</v>
      </c>
      <c r="C519" t="s">
        <v>3675</v>
      </c>
      <c r="D519" t="s">
        <v>3610</v>
      </c>
      <c r="E519" t="s">
        <v>3841</v>
      </c>
      <c r="F519" t="s">
        <v>3843</v>
      </c>
      <c r="G519" t="s">
        <v>3674</v>
      </c>
      <c r="H519" t="s">
        <v>3534</v>
      </c>
      <c r="I519">
        <v>1734.66</v>
      </c>
      <c r="J519" s="6">
        <v>0.1145</v>
      </c>
      <c r="K519" s="6">
        <v>9.1499999999999998E-2</v>
      </c>
      <c r="L519" t="s">
        <v>3536</v>
      </c>
    </row>
    <row r="520" spans="1:12" x14ac:dyDescent="0.25">
      <c r="A520" t="s">
        <v>145</v>
      </c>
      <c r="B520" t="s">
        <v>146</v>
      </c>
      <c r="C520" t="s">
        <v>3569</v>
      </c>
      <c r="D520" t="s">
        <v>3532</v>
      </c>
      <c r="E520" t="s">
        <v>3841</v>
      </c>
      <c r="F520" t="s">
        <v>3842</v>
      </c>
      <c r="G520" t="s">
        <v>3533</v>
      </c>
      <c r="H520" t="s">
        <v>3534</v>
      </c>
      <c r="I520">
        <v>1212</v>
      </c>
      <c r="J520" s="6">
        <v>0.1145</v>
      </c>
      <c r="K520" s="6">
        <v>9.1499999999999998E-2</v>
      </c>
      <c r="L520" t="s">
        <v>3536</v>
      </c>
    </row>
    <row r="521" spans="1:12" x14ac:dyDescent="0.25">
      <c r="A521" t="s">
        <v>1676</v>
      </c>
      <c r="B521" t="s">
        <v>1677</v>
      </c>
      <c r="C521" t="s">
        <v>3675</v>
      </c>
      <c r="D521" t="s">
        <v>3610</v>
      </c>
      <c r="E521" t="s">
        <v>3841</v>
      </c>
      <c r="F521" t="s">
        <v>3843</v>
      </c>
      <c r="G521" t="s">
        <v>3674</v>
      </c>
      <c r="H521" t="s">
        <v>3534</v>
      </c>
      <c r="I521">
        <v>1734.66</v>
      </c>
      <c r="J521" s="6">
        <v>0.1145</v>
      </c>
      <c r="K521" s="6">
        <v>9.1499999999999998E-2</v>
      </c>
      <c r="L521" t="s">
        <v>3536</v>
      </c>
    </row>
    <row r="522" spans="1:12" x14ac:dyDescent="0.25">
      <c r="A522" t="s">
        <v>1679</v>
      </c>
      <c r="B522" t="s">
        <v>1680</v>
      </c>
      <c r="C522" t="s">
        <v>3675</v>
      </c>
      <c r="D522" t="s">
        <v>3610</v>
      </c>
      <c r="E522" t="s">
        <v>3841</v>
      </c>
      <c r="F522" t="s">
        <v>3843</v>
      </c>
      <c r="G522" t="s">
        <v>3674</v>
      </c>
      <c r="H522" t="s">
        <v>3534</v>
      </c>
      <c r="I522">
        <v>1734.66</v>
      </c>
      <c r="J522" s="6">
        <v>0.1145</v>
      </c>
      <c r="K522" s="6">
        <v>9.1499999999999998E-2</v>
      </c>
      <c r="L522" t="s">
        <v>3536</v>
      </c>
    </row>
    <row r="523" spans="1:12" x14ac:dyDescent="0.25">
      <c r="A523" t="s">
        <v>1682</v>
      </c>
      <c r="B523" t="s">
        <v>1683</v>
      </c>
      <c r="C523" t="s">
        <v>3614</v>
      </c>
      <c r="D523" t="s">
        <v>3610</v>
      </c>
      <c r="E523" t="s">
        <v>3841</v>
      </c>
      <c r="F523" t="s">
        <v>3842</v>
      </c>
      <c r="G523" t="s">
        <v>3533</v>
      </c>
      <c r="H523" t="s">
        <v>3534</v>
      </c>
      <c r="I523">
        <v>2700</v>
      </c>
      <c r="J523" s="6">
        <v>0.1145</v>
      </c>
      <c r="K523" s="6">
        <v>9.1499999999999998E-2</v>
      </c>
      <c r="L523" t="s">
        <v>3536</v>
      </c>
    </row>
    <row r="524" spans="1:12" x14ac:dyDescent="0.25">
      <c r="A524" t="s">
        <v>231</v>
      </c>
      <c r="B524" t="s">
        <v>232</v>
      </c>
      <c r="C524" t="s">
        <v>3557</v>
      </c>
      <c r="D524" t="s">
        <v>3532</v>
      </c>
      <c r="E524" t="s">
        <v>3841</v>
      </c>
      <c r="F524" t="s">
        <v>3842</v>
      </c>
      <c r="G524" t="s">
        <v>3533</v>
      </c>
      <c r="H524" t="s">
        <v>3534</v>
      </c>
      <c r="I524">
        <v>1680</v>
      </c>
      <c r="J524" s="6">
        <v>0.1145</v>
      </c>
      <c r="K524" s="6">
        <v>9.1499999999999998E-2</v>
      </c>
      <c r="L524" t="s">
        <v>3536</v>
      </c>
    </row>
    <row r="525" spans="1:12" x14ac:dyDescent="0.25">
      <c r="A525" t="s">
        <v>1686</v>
      </c>
      <c r="B525" t="s">
        <v>1687</v>
      </c>
      <c r="C525" t="s">
        <v>3675</v>
      </c>
      <c r="D525" t="s">
        <v>3610</v>
      </c>
      <c r="E525" t="s">
        <v>3841</v>
      </c>
      <c r="F525" t="s">
        <v>3843</v>
      </c>
      <c r="G525" t="s">
        <v>3674</v>
      </c>
      <c r="H525" t="s">
        <v>3534</v>
      </c>
      <c r="I525">
        <v>1734.66</v>
      </c>
      <c r="J525" s="6">
        <v>0.1145</v>
      </c>
      <c r="K525" s="6">
        <v>9.1499999999999998E-2</v>
      </c>
      <c r="L525" t="s">
        <v>3536</v>
      </c>
    </row>
    <row r="526" spans="1:12" x14ac:dyDescent="0.25">
      <c r="A526" t="s">
        <v>1689</v>
      </c>
      <c r="B526" t="s">
        <v>1690</v>
      </c>
      <c r="C526" t="s">
        <v>3676</v>
      </c>
      <c r="D526" t="s">
        <v>3610</v>
      </c>
      <c r="E526" t="s">
        <v>3841</v>
      </c>
      <c r="F526" t="s">
        <v>3842</v>
      </c>
      <c r="G526" t="s">
        <v>3674</v>
      </c>
      <c r="H526" t="s">
        <v>3534</v>
      </c>
      <c r="I526">
        <v>1086</v>
      </c>
      <c r="J526" s="6">
        <v>0.1145</v>
      </c>
      <c r="K526" s="6">
        <v>9.1499999999999998E-2</v>
      </c>
      <c r="L526" t="s">
        <v>3536</v>
      </c>
    </row>
    <row r="527" spans="1:12" x14ac:dyDescent="0.25">
      <c r="A527" t="s">
        <v>1692</v>
      </c>
      <c r="B527" t="s">
        <v>1693</v>
      </c>
      <c r="C527" t="s">
        <v>3675</v>
      </c>
      <c r="D527" t="s">
        <v>3610</v>
      </c>
      <c r="E527" t="s">
        <v>3841</v>
      </c>
      <c r="F527" t="s">
        <v>3843</v>
      </c>
      <c r="G527" t="s">
        <v>3674</v>
      </c>
      <c r="H527" t="s">
        <v>3534</v>
      </c>
      <c r="I527">
        <v>1734.66</v>
      </c>
      <c r="J527" s="6">
        <v>0.1145</v>
      </c>
      <c r="K527" s="6">
        <v>9.1499999999999998E-2</v>
      </c>
      <c r="L527" t="s">
        <v>3536</v>
      </c>
    </row>
    <row r="528" spans="1:12" x14ac:dyDescent="0.25">
      <c r="A528" t="s">
        <v>1695</v>
      </c>
      <c r="B528" t="s">
        <v>1696</v>
      </c>
      <c r="C528" t="s">
        <v>3615</v>
      </c>
      <c r="D528" t="s">
        <v>3610</v>
      </c>
      <c r="E528" t="s">
        <v>3841</v>
      </c>
      <c r="F528" t="s">
        <v>3842</v>
      </c>
      <c r="G528" t="s">
        <v>3533</v>
      </c>
      <c r="H528" t="s">
        <v>3534</v>
      </c>
      <c r="I528">
        <v>2844.63</v>
      </c>
      <c r="J528" s="6">
        <v>0.1145</v>
      </c>
      <c r="K528" s="6">
        <v>9.1499999999999998E-2</v>
      </c>
      <c r="L528" t="s">
        <v>3536</v>
      </c>
    </row>
    <row r="529" spans="1:12" x14ac:dyDescent="0.25">
      <c r="A529" t="s">
        <v>1699</v>
      </c>
      <c r="B529" t="s">
        <v>1700</v>
      </c>
      <c r="C529" t="s">
        <v>3654</v>
      </c>
      <c r="D529" t="s">
        <v>3643</v>
      </c>
      <c r="E529" t="s">
        <v>3841</v>
      </c>
      <c r="F529" t="s">
        <v>3842</v>
      </c>
      <c r="G529" t="s">
        <v>3644</v>
      </c>
      <c r="H529" t="s">
        <v>3534</v>
      </c>
      <c r="I529">
        <v>562.79999999999995</v>
      </c>
      <c r="J529" s="6">
        <v>9.4500000000000001E-2</v>
      </c>
      <c r="K529" s="6">
        <v>0.1115</v>
      </c>
      <c r="L529" t="s">
        <v>3536</v>
      </c>
    </row>
    <row r="530" spans="1:12" x14ac:dyDescent="0.25">
      <c r="A530" t="s">
        <v>127</v>
      </c>
      <c r="B530" t="s">
        <v>128</v>
      </c>
      <c r="C530" t="s">
        <v>3560</v>
      </c>
      <c r="D530" t="s">
        <v>3532</v>
      </c>
      <c r="E530" t="s">
        <v>3841</v>
      </c>
      <c r="F530" t="s">
        <v>3842</v>
      </c>
      <c r="G530" t="s">
        <v>3533</v>
      </c>
      <c r="H530" t="s">
        <v>3534</v>
      </c>
      <c r="I530">
        <v>1676</v>
      </c>
      <c r="J530" s="6">
        <v>0.1145</v>
      </c>
      <c r="K530" s="6">
        <v>9.1499999999999998E-2</v>
      </c>
      <c r="L530" t="s">
        <v>3536</v>
      </c>
    </row>
    <row r="531" spans="1:12" x14ac:dyDescent="0.25">
      <c r="A531" t="s">
        <v>1703</v>
      </c>
      <c r="B531" t="s">
        <v>1704</v>
      </c>
      <c r="C531" t="s">
        <v>3676</v>
      </c>
      <c r="D531" t="s">
        <v>3610</v>
      </c>
      <c r="E531" t="s">
        <v>3841</v>
      </c>
      <c r="F531" t="s">
        <v>3842</v>
      </c>
      <c r="G531" t="s">
        <v>3674</v>
      </c>
      <c r="H531" t="s">
        <v>3534</v>
      </c>
      <c r="I531">
        <v>1086</v>
      </c>
      <c r="J531" s="6">
        <v>0.1145</v>
      </c>
      <c r="K531" s="6">
        <v>9.1499999999999998E-2</v>
      </c>
      <c r="L531" t="s">
        <v>3536</v>
      </c>
    </row>
    <row r="532" spans="1:12" x14ac:dyDescent="0.25">
      <c r="A532" t="s">
        <v>1708</v>
      </c>
      <c r="B532" t="s">
        <v>1709</v>
      </c>
      <c r="C532" t="s">
        <v>3622</v>
      </c>
      <c r="D532" t="s">
        <v>3610</v>
      </c>
      <c r="E532" t="s">
        <v>3841</v>
      </c>
      <c r="F532" t="s">
        <v>3842</v>
      </c>
      <c r="G532" t="s">
        <v>3533</v>
      </c>
      <c r="H532" t="s">
        <v>3534</v>
      </c>
      <c r="I532">
        <v>2300</v>
      </c>
      <c r="J532" s="6">
        <v>0.1145</v>
      </c>
      <c r="K532" s="6">
        <v>9.1499999999999998E-2</v>
      </c>
      <c r="L532" t="s">
        <v>3536</v>
      </c>
    </row>
    <row r="533" spans="1:12" x14ac:dyDescent="0.25">
      <c r="A533" t="s">
        <v>1712</v>
      </c>
      <c r="B533" t="s">
        <v>1713</v>
      </c>
      <c r="C533" t="s">
        <v>3555</v>
      </c>
      <c r="D533" t="s">
        <v>3532</v>
      </c>
      <c r="E533" t="s">
        <v>3841</v>
      </c>
      <c r="F533" t="s">
        <v>3842</v>
      </c>
      <c r="G533" t="s">
        <v>3533</v>
      </c>
      <c r="H533" t="s">
        <v>3534</v>
      </c>
      <c r="I533">
        <v>901</v>
      </c>
      <c r="J533" s="6">
        <v>0.1145</v>
      </c>
      <c r="K533" s="6">
        <v>9.1499999999999998E-2</v>
      </c>
      <c r="L533" t="s">
        <v>3536</v>
      </c>
    </row>
    <row r="534" spans="1:12" x14ac:dyDescent="0.25">
      <c r="A534" t="s">
        <v>1715</v>
      </c>
      <c r="B534" t="s">
        <v>1716</v>
      </c>
      <c r="C534" t="s">
        <v>3614</v>
      </c>
      <c r="D534" t="s">
        <v>3610</v>
      </c>
      <c r="E534" t="s">
        <v>3841</v>
      </c>
      <c r="F534" t="s">
        <v>3842</v>
      </c>
      <c r="G534" t="s">
        <v>3533</v>
      </c>
      <c r="H534" t="s">
        <v>3534</v>
      </c>
      <c r="I534">
        <v>2700</v>
      </c>
      <c r="J534" s="6">
        <v>0.1145</v>
      </c>
      <c r="K534" s="6">
        <v>9.1499999999999998E-2</v>
      </c>
      <c r="L534" t="s">
        <v>3536</v>
      </c>
    </row>
    <row r="535" spans="1:12" x14ac:dyDescent="0.25">
      <c r="A535" t="s">
        <v>1718</v>
      </c>
      <c r="B535" t="s">
        <v>1719</v>
      </c>
      <c r="C535" t="s">
        <v>3622</v>
      </c>
      <c r="D535" t="s">
        <v>3610</v>
      </c>
      <c r="E535" t="s">
        <v>3841</v>
      </c>
      <c r="F535" t="s">
        <v>3842</v>
      </c>
      <c r="G535" t="s">
        <v>3533</v>
      </c>
      <c r="H535" t="s">
        <v>3534</v>
      </c>
      <c r="I535">
        <v>2700</v>
      </c>
      <c r="J535" s="6">
        <v>0.1145</v>
      </c>
      <c r="K535" s="6">
        <v>9.1499999999999998E-2</v>
      </c>
      <c r="L535" t="s">
        <v>3536</v>
      </c>
    </row>
    <row r="536" spans="1:12" x14ac:dyDescent="0.25">
      <c r="A536" t="s">
        <v>1721</v>
      </c>
      <c r="B536" t="s">
        <v>1722</v>
      </c>
      <c r="C536" t="s">
        <v>3622</v>
      </c>
      <c r="D536" t="s">
        <v>3610</v>
      </c>
      <c r="E536" t="s">
        <v>3841</v>
      </c>
      <c r="F536" t="s">
        <v>3842</v>
      </c>
      <c r="G536" t="s">
        <v>3533</v>
      </c>
      <c r="H536" t="s">
        <v>3534</v>
      </c>
      <c r="I536">
        <v>2300</v>
      </c>
      <c r="J536" s="6">
        <v>0.1145</v>
      </c>
      <c r="K536" s="6">
        <v>9.1499999999999998E-2</v>
      </c>
      <c r="L536" t="s">
        <v>3536</v>
      </c>
    </row>
    <row r="537" spans="1:12" x14ac:dyDescent="0.25">
      <c r="A537" t="s">
        <v>1724</v>
      </c>
      <c r="B537" t="s">
        <v>1725</v>
      </c>
      <c r="C537" t="s">
        <v>3687</v>
      </c>
      <c r="D537" t="s">
        <v>3610</v>
      </c>
      <c r="E537" t="s">
        <v>3841</v>
      </c>
      <c r="F537" t="s">
        <v>3842</v>
      </c>
      <c r="G537" t="s">
        <v>3674</v>
      </c>
      <c r="H537" t="s">
        <v>3534</v>
      </c>
      <c r="I537">
        <v>2604.81</v>
      </c>
      <c r="J537" s="6">
        <v>0.1145</v>
      </c>
      <c r="K537" s="6">
        <v>9.1499999999999998E-2</v>
      </c>
      <c r="L537" t="s">
        <v>3536</v>
      </c>
    </row>
    <row r="538" spans="1:12" x14ac:dyDescent="0.25">
      <c r="A538" t="s">
        <v>1727</v>
      </c>
      <c r="B538" t="s">
        <v>1728</v>
      </c>
      <c r="C538" t="s">
        <v>3677</v>
      </c>
      <c r="D538" t="s">
        <v>3610</v>
      </c>
      <c r="E538" t="s">
        <v>3841</v>
      </c>
      <c r="F538" t="s">
        <v>3843</v>
      </c>
      <c r="G538" t="s">
        <v>3674</v>
      </c>
      <c r="H538" t="s">
        <v>3534</v>
      </c>
      <c r="I538">
        <v>1212</v>
      </c>
      <c r="J538" s="6">
        <v>0.1145</v>
      </c>
      <c r="K538" s="6">
        <v>9.1499999999999998E-2</v>
      </c>
      <c r="L538" t="s">
        <v>3536</v>
      </c>
    </row>
    <row r="539" spans="1:12" x14ac:dyDescent="0.25">
      <c r="A539" t="s">
        <v>1730</v>
      </c>
      <c r="B539" t="s">
        <v>1731</v>
      </c>
      <c r="C539" t="s">
        <v>3645</v>
      </c>
      <c r="D539" t="s">
        <v>3643</v>
      </c>
      <c r="E539" t="s">
        <v>3841</v>
      </c>
      <c r="F539" t="s">
        <v>3842</v>
      </c>
      <c r="G539" t="s">
        <v>3644</v>
      </c>
      <c r="H539" t="s">
        <v>3534</v>
      </c>
      <c r="I539">
        <v>717.15</v>
      </c>
      <c r="J539" s="6">
        <v>9.4500000000000001E-2</v>
      </c>
      <c r="K539" s="6">
        <v>0.1115</v>
      </c>
      <c r="L539" t="s">
        <v>3536</v>
      </c>
    </row>
    <row r="540" spans="1:12" x14ac:dyDescent="0.25">
      <c r="A540" t="s">
        <v>1733</v>
      </c>
      <c r="B540" t="s">
        <v>1734</v>
      </c>
      <c r="C540" t="s">
        <v>3675</v>
      </c>
      <c r="D540" t="s">
        <v>3610</v>
      </c>
      <c r="E540" t="s">
        <v>3841</v>
      </c>
      <c r="F540" t="s">
        <v>3843</v>
      </c>
      <c r="G540" t="s">
        <v>3674</v>
      </c>
      <c r="H540" t="s">
        <v>3534</v>
      </c>
      <c r="I540">
        <v>1734.66</v>
      </c>
      <c r="J540" s="6">
        <v>0.1145</v>
      </c>
      <c r="K540" s="6">
        <v>9.1499999999999998E-2</v>
      </c>
      <c r="L540" t="s">
        <v>3536</v>
      </c>
    </row>
    <row r="541" spans="1:12" x14ac:dyDescent="0.25">
      <c r="A541" t="s">
        <v>1736</v>
      </c>
      <c r="B541" t="s">
        <v>1737</v>
      </c>
      <c r="C541" t="s">
        <v>3647</v>
      </c>
      <c r="D541" t="s">
        <v>3643</v>
      </c>
      <c r="E541" t="s">
        <v>3841</v>
      </c>
      <c r="F541" t="s">
        <v>3842</v>
      </c>
      <c r="G541" t="s">
        <v>3644</v>
      </c>
      <c r="H541" t="s">
        <v>3534</v>
      </c>
      <c r="I541">
        <v>712.95</v>
      </c>
      <c r="J541" s="6">
        <v>9.4500000000000001E-2</v>
      </c>
      <c r="K541" s="6">
        <v>0.1115</v>
      </c>
      <c r="L541" t="s">
        <v>3536</v>
      </c>
    </row>
    <row r="542" spans="1:12" x14ac:dyDescent="0.25">
      <c r="A542" t="s">
        <v>1739</v>
      </c>
      <c r="B542" t="s">
        <v>1740</v>
      </c>
      <c r="C542" t="s">
        <v>3622</v>
      </c>
      <c r="D542" t="s">
        <v>3610</v>
      </c>
      <c r="E542" t="s">
        <v>3841</v>
      </c>
      <c r="F542" t="s">
        <v>3842</v>
      </c>
      <c r="G542" t="s">
        <v>3533</v>
      </c>
      <c r="H542" t="s">
        <v>3534</v>
      </c>
      <c r="I542">
        <v>2300</v>
      </c>
      <c r="J542" s="6">
        <v>0.1145</v>
      </c>
      <c r="K542" s="6">
        <v>9.1499999999999998E-2</v>
      </c>
      <c r="L542" t="s">
        <v>3536</v>
      </c>
    </row>
    <row r="543" spans="1:12" x14ac:dyDescent="0.25">
      <c r="A543" t="s">
        <v>1742</v>
      </c>
      <c r="B543" t="s">
        <v>1743</v>
      </c>
      <c r="C543" t="s">
        <v>3675</v>
      </c>
      <c r="D543" t="s">
        <v>3610</v>
      </c>
      <c r="E543" t="s">
        <v>3841</v>
      </c>
      <c r="F543" t="s">
        <v>3843</v>
      </c>
      <c r="G543" t="s">
        <v>3674</v>
      </c>
      <c r="H543" t="s">
        <v>3534</v>
      </c>
      <c r="I543">
        <v>1734.66</v>
      </c>
      <c r="J543" s="6">
        <v>0.1145</v>
      </c>
      <c r="K543" s="6">
        <v>9.1499999999999998E-2</v>
      </c>
      <c r="L543" t="s">
        <v>3536</v>
      </c>
    </row>
    <row r="544" spans="1:12" x14ac:dyDescent="0.25">
      <c r="A544" t="s">
        <v>3823</v>
      </c>
      <c r="B544" t="s">
        <v>3824</v>
      </c>
      <c r="C544" t="s">
        <v>3675</v>
      </c>
      <c r="D544" t="s">
        <v>3610</v>
      </c>
      <c r="E544" t="s">
        <v>3841</v>
      </c>
      <c r="F544" t="s">
        <v>3843</v>
      </c>
      <c r="G544" t="s">
        <v>3674</v>
      </c>
      <c r="H544" t="s">
        <v>3534</v>
      </c>
      <c r="I544">
        <v>1734.66</v>
      </c>
      <c r="J544" s="6">
        <v>0.1145</v>
      </c>
      <c r="K544" s="6">
        <v>9.1499999999999998E-2</v>
      </c>
      <c r="L544" t="s">
        <v>3536</v>
      </c>
    </row>
    <row r="545" spans="1:12" x14ac:dyDescent="0.25">
      <c r="A545" t="s">
        <v>239</v>
      </c>
      <c r="B545" t="s">
        <v>240</v>
      </c>
      <c r="C545" t="s">
        <v>3544</v>
      </c>
      <c r="D545" t="s">
        <v>3532</v>
      </c>
      <c r="E545" t="s">
        <v>3841</v>
      </c>
      <c r="F545" t="s">
        <v>3842</v>
      </c>
      <c r="G545" t="s">
        <v>3533</v>
      </c>
      <c r="H545" t="s">
        <v>3534</v>
      </c>
      <c r="I545">
        <v>1212</v>
      </c>
      <c r="J545" s="6">
        <v>0.1145</v>
      </c>
      <c r="K545" s="6">
        <v>9.1499999999999998E-2</v>
      </c>
      <c r="L545" t="s">
        <v>3536</v>
      </c>
    </row>
    <row r="546" spans="1:12" x14ac:dyDescent="0.25">
      <c r="A546" t="s">
        <v>1746</v>
      </c>
      <c r="B546" t="s">
        <v>1747</v>
      </c>
      <c r="C546" t="s">
        <v>3675</v>
      </c>
      <c r="D546" t="s">
        <v>3610</v>
      </c>
      <c r="E546" t="s">
        <v>3841</v>
      </c>
      <c r="F546" t="s">
        <v>3843</v>
      </c>
      <c r="G546" t="s">
        <v>3674</v>
      </c>
      <c r="H546" t="s">
        <v>3534</v>
      </c>
      <c r="I546">
        <v>1734.66</v>
      </c>
      <c r="J546" s="6">
        <v>0.1145</v>
      </c>
      <c r="K546" s="6">
        <v>9.1499999999999998E-2</v>
      </c>
      <c r="L546" t="s">
        <v>3536</v>
      </c>
    </row>
    <row r="547" spans="1:12" x14ac:dyDescent="0.25">
      <c r="A547" t="s">
        <v>1749</v>
      </c>
      <c r="B547" t="s">
        <v>1750</v>
      </c>
      <c r="C547" t="s">
        <v>3678</v>
      </c>
      <c r="D547" t="s">
        <v>3610</v>
      </c>
      <c r="E547" t="s">
        <v>3841</v>
      </c>
      <c r="F547" t="s">
        <v>3843</v>
      </c>
      <c r="G547" t="s">
        <v>3674</v>
      </c>
      <c r="H547" t="s">
        <v>3534</v>
      </c>
      <c r="I547">
        <v>838</v>
      </c>
      <c r="J547" s="6">
        <v>0.1145</v>
      </c>
      <c r="K547" s="6">
        <v>9.1499999999999998E-2</v>
      </c>
      <c r="L547" t="s">
        <v>3536</v>
      </c>
    </row>
    <row r="548" spans="1:12" x14ac:dyDescent="0.25">
      <c r="A548" t="s">
        <v>3490</v>
      </c>
      <c r="B548" t="s">
        <v>3491</v>
      </c>
      <c r="C548" t="s">
        <v>3685</v>
      </c>
      <c r="D548" t="s">
        <v>3610</v>
      </c>
      <c r="E548" t="s">
        <v>3841</v>
      </c>
      <c r="F548" t="s">
        <v>3843</v>
      </c>
      <c r="G548" t="s">
        <v>3674</v>
      </c>
      <c r="H548" t="s">
        <v>3534</v>
      </c>
      <c r="I548">
        <v>693.86</v>
      </c>
      <c r="J548" s="6">
        <v>0.1145</v>
      </c>
      <c r="K548" s="6">
        <v>9.1499999999999998E-2</v>
      </c>
      <c r="L548" t="s">
        <v>3536</v>
      </c>
    </row>
    <row r="549" spans="1:12" x14ac:dyDescent="0.25">
      <c r="A549" t="s">
        <v>1752</v>
      </c>
      <c r="B549" t="s">
        <v>1753</v>
      </c>
      <c r="C549" t="s">
        <v>3645</v>
      </c>
      <c r="D549" t="s">
        <v>3643</v>
      </c>
      <c r="E549" t="s">
        <v>3841</v>
      </c>
      <c r="F549" t="s">
        <v>3842</v>
      </c>
      <c r="G549" t="s">
        <v>3644</v>
      </c>
      <c r="H549" t="s">
        <v>3534</v>
      </c>
      <c r="I549">
        <v>490.61</v>
      </c>
      <c r="J549" s="6">
        <v>9.4500000000000001E-2</v>
      </c>
      <c r="K549" s="6">
        <v>0.1115</v>
      </c>
      <c r="L549" t="s">
        <v>3536</v>
      </c>
    </row>
    <row r="550" spans="1:12" x14ac:dyDescent="0.25">
      <c r="A550" t="s">
        <v>1755</v>
      </c>
      <c r="B550" t="s">
        <v>1756</v>
      </c>
      <c r="C550" t="s">
        <v>3645</v>
      </c>
      <c r="D550" t="s">
        <v>3643</v>
      </c>
      <c r="E550" t="s">
        <v>3841</v>
      </c>
      <c r="F550" t="s">
        <v>3842</v>
      </c>
      <c r="G550" t="s">
        <v>3644</v>
      </c>
      <c r="H550" t="s">
        <v>3534</v>
      </c>
      <c r="I550">
        <v>490.61</v>
      </c>
      <c r="J550" s="6">
        <v>9.4500000000000001E-2</v>
      </c>
      <c r="K550" s="6">
        <v>0.1115</v>
      </c>
      <c r="L550" t="s">
        <v>3536</v>
      </c>
    </row>
    <row r="551" spans="1:12" x14ac:dyDescent="0.25">
      <c r="A551" t="s">
        <v>1758</v>
      </c>
      <c r="B551" t="s">
        <v>1759</v>
      </c>
      <c r="C551" t="s">
        <v>3645</v>
      </c>
      <c r="D551" t="s">
        <v>3643</v>
      </c>
      <c r="E551" t="s">
        <v>3841</v>
      </c>
      <c r="F551" t="s">
        <v>3842</v>
      </c>
      <c r="G551" t="s">
        <v>3644</v>
      </c>
      <c r="H551" t="s">
        <v>3534</v>
      </c>
      <c r="I551">
        <v>460.61</v>
      </c>
      <c r="J551" s="6">
        <v>9.4500000000000001E-2</v>
      </c>
      <c r="K551" s="6">
        <v>0.1115</v>
      </c>
      <c r="L551" t="s">
        <v>3536</v>
      </c>
    </row>
    <row r="552" spans="1:12" x14ac:dyDescent="0.25">
      <c r="A552" t="s">
        <v>159</v>
      </c>
      <c r="B552" t="s">
        <v>160</v>
      </c>
      <c r="C552" t="s">
        <v>3544</v>
      </c>
      <c r="D552" t="s">
        <v>3532</v>
      </c>
      <c r="E552" t="s">
        <v>3841</v>
      </c>
      <c r="F552" t="s">
        <v>3842</v>
      </c>
      <c r="G552" t="s">
        <v>3533</v>
      </c>
      <c r="H552" t="s">
        <v>3534</v>
      </c>
      <c r="I552">
        <v>1212</v>
      </c>
      <c r="J552" s="6">
        <v>0.1145</v>
      </c>
      <c r="K552" s="6">
        <v>9.1499999999999998E-2</v>
      </c>
      <c r="L552" t="s">
        <v>3536</v>
      </c>
    </row>
    <row r="553" spans="1:12" x14ac:dyDescent="0.25">
      <c r="A553" t="s">
        <v>1763</v>
      </c>
      <c r="B553" t="s">
        <v>1764</v>
      </c>
      <c r="C553" t="s">
        <v>3675</v>
      </c>
      <c r="D553" t="s">
        <v>3610</v>
      </c>
      <c r="E553" t="s">
        <v>3841</v>
      </c>
      <c r="F553" t="s">
        <v>3843</v>
      </c>
      <c r="G553" t="s">
        <v>3674</v>
      </c>
      <c r="H553" t="s">
        <v>3534</v>
      </c>
      <c r="I553">
        <v>1734.66</v>
      </c>
      <c r="J553" s="6">
        <v>0.1145</v>
      </c>
      <c r="K553" s="6">
        <v>9.1499999999999998E-2</v>
      </c>
      <c r="L553" t="s">
        <v>3536</v>
      </c>
    </row>
    <row r="554" spans="1:12" x14ac:dyDescent="0.25">
      <c r="A554" t="s">
        <v>1766</v>
      </c>
      <c r="B554" t="s">
        <v>1767</v>
      </c>
      <c r="C554" t="s">
        <v>3675</v>
      </c>
      <c r="D554" t="s">
        <v>3610</v>
      </c>
      <c r="E554" t="s">
        <v>3841</v>
      </c>
      <c r="F554" t="s">
        <v>3843</v>
      </c>
      <c r="G554" t="s">
        <v>3674</v>
      </c>
      <c r="H554" t="s">
        <v>3534</v>
      </c>
      <c r="I554">
        <v>1734.66</v>
      </c>
      <c r="J554" s="6">
        <v>0.1145</v>
      </c>
      <c r="K554" s="6">
        <v>9.1499999999999998E-2</v>
      </c>
      <c r="L554" t="s">
        <v>3536</v>
      </c>
    </row>
    <row r="555" spans="1:12" x14ac:dyDescent="0.25">
      <c r="A555" t="s">
        <v>1769</v>
      </c>
      <c r="B555" t="s">
        <v>1770</v>
      </c>
      <c r="C555" t="s">
        <v>3556</v>
      </c>
      <c r="D555" t="s">
        <v>3532</v>
      </c>
      <c r="E555" t="s">
        <v>3841</v>
      </c>
      <c r="F555" t="s">
        <v>3842</v>
      </c>
      <c r="G555" t="s">
        <v>3533</v>
      </c>
      <c r="H555" t="s">
        <v>3534</v>
      </c>
      <c r="I555">
        <v>733</v>
      </c>
      <c r="J555" s="6">
        <v>0.1145</v>
      </c>
      <c r="K555" s="6">
        <v>9.1499999999999998E-2</v>
      </c>
      <c r="L555" t="s">
        <v>3536</v>
      </c>
    </row>
    <row r="556" spans="1:12" x14ac:dyDescent="0.25">
      <c r="A556" t="s">
        <v>1772</v>
      </c>
      <c r="B556" t="s">
        <v>1773</v>
      </c>
      <c r="C556" t="s">
        <v>3675</v>
      </c>
      <c r="D556" t="s">
        <v>3610</v>
      </c>
      <c r="E556" t="s">
        <v>3841</v>
      </c>
      <c r="F556" t="s">
        <v>3843</v>
      </c>
      <c r="G556" t="s">
        <v>3674</v>
      </c>
      <c r="H556" t="s">
        <v>3534</v>
      </c>
      <c r="I556">
        <v>1734.66</v>
      </c>
      <c r="J556" s="6">
        <v>0.1145</v>
      </c>
      <c r="K556" s="6">
        <v>9.1499999999999998E-2</v>
      </c>
      <c r="L556" t="s">
        <v>3536</v>
      </c>
    </row>
    <row r="557" spans="1:12" x14ac:dyDescent="0.25">
      <c r="A557" t="s">
        <v>121</v>
      </c>
      <c r="B557" t="s">
        <v>122</v>
      </c>
      <c r="C557" t="s">
        <v>3602</v>
      </c>
      <c r="D557" t="s">
        <v>3532</v>
      </c>
      <c r="E557" t="s">
        <v>3841</v>
      </c>
      <c r="F557" t="s">
        <v>3842</v>
      </c>
      <c r="G557" t="s">
        <v>3533</v>
      </c>
      <c r="H557" t="s">
        <v>3534</v>
      </c>
      <c r="I557">
        <v>1212</v>
      </c>
      <c r="J557" s="6">
        <v>0.1145</v>
      </c>
      <c r="K557" s="6">
        <v>9.1499999999999998E-2</v>
      </c>
      <c r="L557" t="s">
        <v>3536</v>
      </c>
    </row>
    <row r="558" spans="1:12" x14ac:dyDescent="0.25">
      <c r="A558" t="s">
        <v>1777</v>
      </c>
      <c r="B558" t="s">
        <v>1778</v>
      </c>
      <c r="C558" t="s">
        <v>3675</v>
      </c>
      <c r="D558" t="s">
        <v>3610</v>
      </c>
      <c r="E558" t="s">
        <v>3841</v>
      </c>
      <c r="F558" t="s">
        <v>3843</v>
      </c>
      <c r="G558" t="s">
        <v>3674</v>
      </c>
      <c r="H558" t="s">
        <v>3534</v>
      </c>
      <c r="I558">
        <v>1734.66</v>
      </c>
      <c r="J558" s="6">
        <v>0.1145</v>
      </c>
      <c r="K558" s="6">
        <v>9.1499999999999998E-2</v>
      </c>
      <c r="L558" t="s">
        <v>3536</v>
      </c>
    </row>
    <row r="559" spans="1:12" x14ac:dyDescent="0.25">
      <c r="A559" t="s">
        <v>1780</v>
      </c>
      <c r="B559" t="s">
        <v>1781</v>
      </c>
      <c r="C559" t="s">
        <v>3612</v>
      </c>
      <c r="D559" t="s">
        <v>3610</v>
      </c>
      <c r="E559" t="s">
        <v>3841</v>
      </c>
      <c r="F559" t="s">
        <v>3842</v>
      </c>
      <c r="G559" t="s">
        <v>3533</v>
      </c>
      <c r="H559" t="s">
        <v>3534</v>
      </c>
      <c r="I559">
        <v>3326.67</v>
      </c>
      <c r="J559" s="6">
        <v>0.1145</v>
      </c>
      <c r="K559" s="6">
        <v>9.1499999999999998E-2</v>
      </c>
      <c r="L559" t="s">
        <v>3536</v>
      </c>
    </row>
    <row r="560" spans="1:12" x14ac:dyDescent="0.25">
      <c r="A560" t="s">
        <v>1783</v>
      </c>
      <c r="B560" t="s">
        <v>1784</v>
      </c>
      <c r="C560" t="s">
        <v>3687</v>
      </c>
      <c r="D560" t="s">
        <v>3610</v>
      </c>
      <c r="E560" t="s">
        <v>3841</v>
      </c>
      <c r="F560" t="s">
        <v>3842</v>
      </c>
      <c r="G560" t="s">
        <v>3674</v>
      </c>
      <c r="H560" t="s">
        <v>3534</v>
      </c>
      <c r="I560">
        <v>2604.81</v>
      </c>
      <c r="J560" s="6">
        <v>0.1145</v>
      </c>
      <c r="K560" s="6">
        <v>9.1499999999999998E-2</v>
      </c>
      <c r="L560" t="s">
        <v>3536</v>
      </c>
    </row>
    <row r="561" spans="1:12" x14ac:dyDescent="0.25">
      <c r="A561" t="s">
        <v>3813</v>
      </c>
      <c r="B561" t="s">
        <v>3814</v>
      </c>
      <c r="C561" t="s">
        <v>3675</v>
      </c>
      <c r="D561" t="s">
        <v>3610</v>
      </c>
      <c r="E561" t="s">
        <v>3841</v>
      </c>
      <c r="F561" t="s">
        <v>3843</v>
      </c>
      <c r="G561" t="s">
        <v>3674</v>
      </c>
      <c r="H561" t="s">
        <v>3534</v>
      </c>
      <c r="I561">
        <v>1734.66</v>
      </c>
      <c r="J561" s="6">
        <v>0.1145</v>
      </c>
      <c r="K561" s="6">
        <v>9.1499999999999998E-2</v>
      </c>
      <c r="L561" t="s">
        <v>3536</v>
      </c>
    </row>
    <row r="562" spans="1:12" x14ac:dyDescent="0.25">
      <c r="A562" t="s">
        <v>1786</v>
      </c>
      <c r="B562" t="s">
        <v>1787</v>
      </c>
      <c r="C562" t="s">
        <v>3613</v>
      </c>
      <c r="D562" t="s">
        <v>3610</v>
      </c>
      <c r="E562" t="s">
        <v>3841</v>
      </c>
      <c r="F562" t="s">
        <v>3842</v>
      </c>
      <c r="G562" t="s">
        <v>3626</v>
      </c>
      <c r="H562" t="s">
        <v>3534</v>
      </c>
      <c r="I562">
        <v>2783</v>
      </c>
      <c r="J562" s="6">
        <v>0.1145</v>
      </c>
      <c r="K562" s="6">
        <v>9.1499999999999998E-2</v>
      </c>
      <c r="L562" t="s">
        <v>3536</v>
      </c>
    </row>
    <row r="563" spans="1:12" x14ac:dyDescent="0.25">
      <c r="A563" t="s">
        <v>1789</v>
      </c>
      <c r="B563" t="s">
        <v>1790</v>
      </c>
      <c r="C563" t="s">
        <v>3562</v>
      </c>
      <c r="D563" t="s">
        <v>3532</v>
      </c>
      <c r="E563" t="s">
        <v>3841</v>
      </c>
      <c r="F563" t="s">
        <v>3842</v>
      </c>
      <c r="G563" t="s">
        <v>3533</v>
      </c>
      <c r="H563" t="s">
        <v>3534</v>
      </c>
      <c r="I563">
        <v>901</v>
      </c>
      <c r="J563" s="6">
        <v>0.1145</v>
      </c>
      <c r="K563" s="6">
        <v>9.1499999999999998E-2</v>
      </c>
      <c r="L563" t="s">
        <v>3536</v>
      </c>
    </row>
    <row r="564" spans="1:12" x14ac:dyDescent="0.25">
      <c r="A564" t="s">
        <v>1793</v>
      </c>
      <c r="B564" t="s">
        <v>1794</v>
      </c>
      <c r="C564" t="s">
        <v>3675</v>
      </c>
      <c r="D564" t="s">
        <v>3610</v>
      </c>
      <c r="E564" t="s">
        <v>3841</v>
      </c>
      <c r="F564" t="s">
        <v>3843</v>
      </c>
      <c r="G564" t="s">
        <v>3674</v>
      </c>
      <c r="H564" t="s">
        <v>3534</v>
      </c>
      <c r="I564">
        <v>1734.66</v>
      </c>
      <c r="J564" s="6">
        <v>0.1145</v>
      </c>
      <c r="K564" s="6">
        <v>9.1499999999999998E-2</v>
      </c>
      <c r="L564" t="s">
        <v>3536</v>
      </c>
    </row>
    <row r="565" spans="1:12" x14ac:dyDescent="0.25">
      <c r="A565" t="s">
        <v>1796</v>
      </c>
      <c r="B565" t="s">
        <v>1797</v>
      </c>
      <c r="C565" t="s">
        <v>3678</v>
      </c>
      <c r="D565" t="s">
        <v>3610</v>
      </c>
      <c r="E565" t="s">
        <v>3841</v>
      </c>
      <c r="F565" t="s">
        <v>3843</v>
      </c>
      <c r="G565" t="s">
        <v>3674</v>
      </c>
      <c r="H565" t="s">
        <v>3534</v>
      </c>
      <c r="I565">
        <v>838</v>
      </c>
      <c r="J565" s="6">
        <v>0.1145</v>
      </c>
      <c r="K565" s="6">
        <v>9.1499999999999998E-2</v>
      </c>
      <c r="L565" t="s">
        <v>3536</v>
      </c>
    </row>
    <row r="566" spans="1:12" x14ac:dyDescent="0.25">
      <c r="A566" t="s">
        <v>1799</v>
      </c>
      <c r="B566" t="s">
        <v>1800</v>
      </c>
      <c r="C566" t="s">
        <v>3613</v>
      </c>
      <c r="D566" t="s">
        <v>3610</v>
      </c>
      <c r="E566" t="s">
        <v>3841</v>
      </c>
      <c r="F566" t="s">
        <v>3842</v>
      </c>
      <c r="G566" t="s">
        <v>3626</v>
      </c>
      <c r="H566" t="s">
        <v>3534</v>
      </c>
      <c r="I566">
        <v>2783</v>
      </c>
      <c r="J566" s="6">
        <v>0.1145</v>
      </c>
      <c r="K566" s="6">
        <v>9.1499999999999998E-2</v>
      </c>
      <c r="L566" t="s">
        <v>3541</v>
      </c>
    </row>
    <row r="567" spans="1:12" x14ac:dyDescent="0.25">
      <c r="A567" t="s">
        <v>1802</v>
      </c>
      <c r="B567" t="s">
        <v>1803</v>
      </c>
      <c r="C567" t="s">
        <v>3677</v>
      </c>
      <c r="D567" t="s">
        <v>3610</v>
      </c>
      <c r="E567" t="s">
        <v>3841</v>
      </c>
      <c r="F567" t="s">
        <v>3842</v>
      </c>
      <c r="G567" t="s">
        <v>3674</v>
      </c>
      <c r="H567" t="s">
        <v>3534</v>
      </c>
      <c r="I567">
        <v>1086</v>
      </c>
      <c r="J567" s="6">
        <v>0.1145</v>
      </c>
      <c r="K567" s="6">
        <v>9.1499999999999998E-2</v>
      </c>
      <c r="L567" t="s">
        <v>3536</v>
      </c>
    </row>
    <row r="568" spans="1:12" x14ac:dyDescent="0.25">
      <c r="A568" t="s">
        <v>1805</v>
      </c>
      <c r="B568" t="s">
        <v>1806</v>
      </c>
      <c r="C568" t="s">
        <v>3623</v>
      </c>
      <c r="D568" t="s">
        <v>3610</v>
      </c>
      <c r="E568" t="s">
        <v>3841</v>
      </c>
      <c r="F568" t="s">
        <v>3842</v>
      </c>
      <c r="G568" t="s">
        <v>3533</v>
      </c>
      <c r="H568" t="s">
        <v>3534</v>
      </c>
      <c r="I568">
        <v>3704.86</v>
      </c>
      <c r="J568" s="6">
        <v>0.1145</v>
      </c>
      <c r="K568" s="6">
        <v>9.1499999999999998E-2</v>
      </c>
      <c r="L568" t="s">
        <v>3536</v>
      </c>
    </row>
    <row r="569" spans="1:12" x14ac:dyDescent="0.25">
      <c r="A569" t="s">
        <v>1808</v>
      </c>
      <c r="B569" t="s">
        <v>1809</v>
      </c>
      <c r="C569" t="s">
        <v>3613</v>
      </c>
      <c r="D569" t="s">
        <v>3610</v>
      </c>
      <c r="E569" t="s">
        <v>3841</v>
      </c>
      <c r="F569" t="s">
        <v>3842</v>
      </c>
      <c r="G569" t="s">
        <v>3626</v>
      </c>
      <c r="H569" t="s">
        <v>3534</v>
      </c>
      <c r="I569">
        <v>2783</v>
      </c>
      <c r="J569" s="6">
        <v>0.1145</v>
      </c>
      <c r="K569" s="6">
        <v>9.1499999999999998E-2</v>
      </c>
      <c r="L569" t="s">
        <v>3541</v>
      </c>
    </row>
    <row r="570" spans="1:12" x14ac:dyDescent="0.25">
      <c r="A570" t="s">
        <v>3801</v>
      </c>
      <c r="B570" t="s">
        <v>3802</v>
      </c>
      <c r="C570" t="s">
        <v>3561</v>
      </c>
      <c r="D570" t="s">
        <v>3532</v>
      </c>
      <c r="E570" t="s">
        <v>3841</v>
      </c>
      <c r="F570" t="s">
        <v>3842</v>
      </c>
      <c r="G570" t="s">
        <v>3533</v>
      </c>
      <c r="H570" t="s">
        <v>3534</v>
      </c>
      <c r="I570">
        <v>1212</v>
      </c>
      <c r="J570" s="6">
        <v>0.1145</v>
      </c>
      <c r="K570" s="6">
        <v>9.1499999999999998E-2</v>
      </c>
      <c r="L570" t="s">
        <v>3541</v>
      </c>
    </row>
    <row r="571" spans="1:12" x14ac:dyDescent="0.25">
      <c r="A571" t="s">
        <v>1811</v>
      </c>
      <c r="B571" t="s">
        <v>1812</v>
      </c>
      <c r="C571" t="s">
        <v>3556</v>
      </c>
      <c r="D571" t="s">
        <v>3532</v>
      </c>
      <c r="E571" t="s">
        <v>3841</v>
      </c>
      <c r="F571" t="s">
        <v>3842</v>
      </c>
      <c r="G571" t="s">
        <v>3533</v>
      </c>
      <c r="H571" t="s">
        <v>3534</v>
      </c>
      <c r="I571">
        <v>733</v>
      </c>
      <c r="J571" s="6">
        <v>0.1145</v>
      </c>
      <c r="K571" s="6">
        <v>9.1499999999999998E-2</v>
      </c>
      <c r="L571" t="s">
        <v>3541</v>
      </c>
    </row>
    <row r="572" spans="1:12" x14ac:dyDescent="0.25">
      <c r="A572" t="s">
        <v>3371</v>
      </c>
      <c r="B572" t="s">
        <v>3372</v>
      </c>
      <c r="C572" t="s">
        <v>3838</v>
      </c>
      <c r="D572" t="s">
        <v>3610</v>
      </c>
      <c r="E572" t="s">
        <v>3841</v>
      </c>
      <c r="F572" t="s">
        <v>3842</v>
      </c>
      <c r="G572" t="s">
        <v>3674</v>
      </c>
      <c r="H572" t="s">
        <v>3534</v>
      </c>
      <c r="I572">
        <v>1086</v>
      </c>
      <c r="J572" s="6">
        <v>0.1145</v>
      </c>
      <c r="K572" s="6">
        <v>9.1499999999999998E-2</v>
      </c>
      <c r="L572" t="s">
        <v>3536</v>
      </c>
    </row>
    <row r="573" spans="1:12" x14ac:dyDescent="0.25">
      <c r="A573" t="s">
        <v>1814</v>
      </c>
      <c r="B573" t="s">
        <v>1815</v>
      </c>
      <c r="C573" t="s">
        <v>3677</v>
      </c>
      <c r="D573" t="s">
        <v>3610</v>
      </c>
      <c r="E573" t="s">
        <v>3841</v>
      </c>
      <c r="F573" t="s">
        <v>3842</v>
      </c>
      <c r="G573" t="s">
        <v>3674</v>
      </c>
      <c r="H573" t="s">
        <v>3534</v>
      </c>
      <c r="I573">
        <v>1086</v>
      </c>
      <c r="J573" s="6">
        <v>0.1145</v>
      </c>
      <c r="K573" s="6">
        <v>9.1499999999999998E-2</v>
      </c>
      <c r="L573" t="s">
        <v>3536</v>
      </c>
    </row>
    <row r="574" spans="1:12" x14ac:dyDescent="0.25">
      <c r="A574" t="s">
        <v>1817</v>
      </c>
      <c r="B574" t="s">
        <v>1818</v>
      </c>
      <c r="C574" t="s">
        <v>3684</v>
      </c>
      <c r="D574" t="s">
        <v>3610</v>
      </c>
      <c r="E574" t="s">
        <v>3841</v>
      </c>
      <c r="F574" t="s">
        <v>3843</v>
      </c>
      <c r="G574" t="s">
        <v>3674</v>
      </c>
      <c r="H574" t="s">
        <v>3534</v>
      </c>
      <c r="I574">
        <v>867.33</v>
      </c>
      <c r="J574" s="6">
        <v>0.1145</v>
      </c>
      <c r="K574" s="6">
        <v>9.1499999999999998E-2</v>
      </c>
      <c r="L574" t="s">
        <v>3536</v>
      </c>
    </row>
    <row r="575" spans="1:12" x14ac:dyDescent="0.25">
      <c r="A575" t="s">
        <v>1820</v>
      </c>
      <c r="B575" t="s">
        <v>1821</v>
      </c>
      <c r="C575" t="s">
        <v>3612</v>
      </c>
      <c r="D575" t="s">
        <v>3610</v>
      </c>
      <c r="E575" t="s">
        <v>3841</v>
      </c>
      <c r="F575" t="s">
        <v>3842</v>
      </c>
      <c r="G575" t="s">
        <v>3533</v>
      </c>
      <c r="H575" t="s">
        <v>3534</v>
      </c>
      <c r="I575">
        <v>3326.67</v>
      </c>
      <c r="J575" s="6">
        <v>0.1145</v>
      </c>
      <c r="K575" s="6">
        <v>9.1499999999999998E-2</v>
      </c>
      <c r="L575" t="s">
        <v>3536</v>
      </c>
    </row>
    <row r="576" spans="1:12" x14ac:dyDescent="0.25">
      <c r="A576" t="s">
        <v>1823</v>
      </c>
      <c r="B576" t="s">
        <v>1824</v>
      </c>
      <c r="C576" t="s">
        <v>3614</v>
      </c>
      <c r="D576" t="s">
        <v>3610</v>
      </c>
      <c r="E576" t="s">
        <v>3841</v>
      </c>
      <c r="F576" t="s">
        <v>3842</v>
      </c>
      <c r="G576" t="s">
        <v>3533</v>
      </c>
      <c r="H576" t="s">
        <v>3534</v>
      </c>
      <c r="I576">
        <v>2700</v>
      </c>
      <c r="J576" s="6">
        <v>0.1145</v>
      </c>
      <c r="K576" s="6">
        <v>9.1499999999999998E-2</v>
      </c>
      <c r="L576" t="s">
        <v>3536</v>
      </c>
    </row>
    <row r="577" spans="1:12" x14ac:dyDescent="0.25">
      <c r="A577" t="s">
        <v>1826</v>
      </c>
      <c r="B577" t="s">
        <v>1827</v>
      </c>
      <c r="C577" t="s">
        <v>3624</v>
      </c>
      <c r="D577" t="s">
        <v>3610</v>
      </c>
      <c r="E577" t="s">
        <v>3841</v>
      </c>
      <c r="F577" t="s">
        <v>3842</v>
      </c>
      <c r="G577" t="s">
        <v>3533</v>
      </c>
      <c r="H577" t="s">
        <v>3534</v>
      </c>
      <c r="I577">
        <v>3070.85</v>
      </c>
      <c r="J577" s="6">
        <v>0.1145</v>
      </c>
      <c r="K577" s="6">
        <v>9.1499999999999998E-2</v>
      </c>
      <c r="L577" t="s">
        <v>3536</v>
      </c>
    </row>
    <row r="578" spans="1:12" x14ac:dyDescent="0.25">
      <c r="A578" t="s">
        <v>273</v>
      </c>
      <c r="B578" t="s">
        <v>274</v>
      </c>
      <c r="C578" t="s">
        <v>3557</v>
      </c>
      <c r="D578" t="s">
        <v>3532</v>
      </c>
      <c r="E578" t="s">
        <v>3841</v>
      </c>
      <c r="F578" t="s">
        <v>3842</v>
      </c>
      <c r="G578" t="s">
        <v>3533</v>
      </c>
      <c r="H578" t="s">
        <v>3534</v>
      </c>
      <c r="I578">
        <v>1676</v>
      </c>
      <c r="J578" s="6">
        <v>0.1145</v>
      </c>
      <c r="K578" s="6">
        <v>9.1499999999999998E-2</v>
      </c>
      <c r="L578" t="s">
        <v>3536</v>
      </c>
    </row>
    <row r="579" spans="1:12" x14ac:dyDescent="0.25">
      <c r="A579" t="s">
        <v>1830</v>
      </c>
      <c r="B579" t="s">
        <v>1831</v>
      </c>
      <c r="C579" t="s">
        <v>3685</v>
      </c>
      <c r="D579" t="s">
        <v>3610</v>
      </c>
      <c r="E579" t="s">
        <v>3841</v>
      </c>
      <c r="F579" t="s">
        <v>3843</v>
      </c>
      <c r="G579" t="s">
        <v>3674</v>
      </c>
      <c r="H579" t="s">
        <v>3534</v>
      </c>
      <c r="I579">
        <v>693.86</v>
      </c>
      <c r="J579" s="6">
        <v>0.1145</v>
      </c>
      <c r="K579" s="6">
        <v>9.1499999999999998E-2</v>
      </c>
      <c r="L579" t="s">
        <v>3536</v>
      </c>
    </row>
    <row r="580" spans="1:12" x14ac:dyDescent="0.25">
      <c r="A580" t="s">
        <v>1834</v>
      </c>
      <c r="B580" t="s">
        <v>1835</v>
      </c>
      <c r="C580" t="s">
        <v>3624</v>
      </c>
      <c r="D580" t="s">
        <v>3610</v>
      </c>
      <c r="E580" t="s">
        <v>3841</v>
      </c>
      <c r="F580" t="s">
        <v>3842</v>
      </c>
      <c r="G580" t="s">
        <v>3533</v>
      </c>
      <c r="H580" t="s">
        <v>3534</v>
      </c>
      <c r="I580">
        <v>3070.85</v>
      </c>
      <c r="J580" s="6">
        <v>0.1145</v>
      </c>
      <c r="K580" s="6">
        <v>9.1499999999999998E-2</v>
      </c>
      <c r="L580" t="s">
        <v>3536</v>
      </c>
    </row>
    <row r="581" spans="1:12" x14ac:dyDescent="0.25">
      <c r="A581" t="s">
        <v>1837</v>
      </c>
      <c r="B581" t="s">
        <v>1838</v>
      </c>
      <c r="C581" t="s">
        <v>3675</v>
      </c>
      <c r="D581" t="s">
        <v>3610</v>
      </c>
      <c r="E581" t="s">
        <v>3841</v>
      </c>
      <c r="F581" t="s">
        <v>3843</v>
      </c>
      <c r="G581" t="s">
        <v>3674</v>
      </c>
      <c r="H581" t="s">
        <v>3534</v>
      </c>
      <c r="I581">
        <v>1734.66</v>
      </c>
      <c r="J581" s="6">
        <v>0.1145</v>
      </c>
      <c r="K581" s="6">
        <v>9.1499999999999998E-2</v>
      </c>
      <c r="L581" t="s">
        <v>3536</v>
      </c>
    </row>
    <row r="582" spans="1:12" x14ac:dyDescent="0.25">
      <c r="A582" t="s">
        <v>1840</v>
      </c>
      <c r="B582" t="s">
        <v>1841</v>
      </c>
      <c r="C582" t="s">
        <v>3613</v>
      </c>
      <c r="D582" t="s">
        <v>3610</v>
      </c>
      <c r="E582" t="s">
        <v>3841</v>
      </c>
      <c r="F582" t="s">
        <v>3842</v>
      </c>
      <c r="G582" t="s">
        <v>3533</v>
      </c>
      <c r="H582" t="s">
        <v>3534</v>
      </c>
      <c r="I582">
        <v>2997</v>
      </c>
      <c r="J582" s="6">
        <v>0.1145</v>
      </c>
      <c r="K582" s="6">
        <v>9.1499999999999998E-2</v>
      </c>
      <c r="L582" t="s">
        <v>3536</v>
      </c>
    </row>
    <row r="583" spans="1:12" x14ac:dyDescent="0.25">
      <c r="A583" t="s">
        <v>1843</v>
      </c>
      <c r="B583" t="s">
        <v>1844</v>
      </c>
      <c r="C583" t="s">
        <v>3675</v>
      </c>
      <c r="D583" t="s">
        <v>3610</v>
      </c>
      <c r="E583" t="s">
        <v>3841</v>
      </c>
      <c r="F583" t="s">
        <v>3843</v>
      </c>
      <c r="G583" t="s">
        <v>3674</v>
      </c>
      <c r="H583" t="s">
        <v>3534</v>
      </c>
      <c r="I583">
        <v>1734.66</v>
      </c>
      <c r="J583" s="6">
        <v>0.1145</v>
      </c>
      <c r="K583" s="6">
        <v>9.1499999999999998E-2</v>
      </c>
      <c r="L583" t="s">
        <v>3536</v>
      </c>
    </row>
    <row r="584" spans="1:12" x14ac:dyDescent="0.25">
      <c r="A584" t="s">
        <v>37</v>
      </c>
      <c r="B584" t="s">
        <v>38</v>
      </c>
      <c r="C584" t="s">
        <v>3551</v>
      </c>
      <c r="D584" t="s">
        <v>3532</v>
      </c>
      <c r="E584" t="s">
        <v>3841</v>
      </c>
      <c r="F584" t="s">
        <v>3842</v>
      </c>
      <c r="G584" t="s">
        <v>3533</v>
      </c>
      <c r="H584" t="s">
        <v>3534</v>
      </c>
      <c r="I584">
        <v>1291.5999999999999</v>
      </c>
      <c r="J584" s="6">
        <v>0.1145</v>
      </c>
      <c r="K584" s="6">
        <v>9.1499999999999998E-2</v>
      </c>
      <c r="L584" t="s">
        <v>3536</v>
      </c>
    </row>
    <row r="585" spans="1:12" x14ac:dyDescent="0.25">
      <c r="A585" t="s">
        <v>1849</v>
      </c>
      <c r="B585" t="s">
        <v>1850</v>
      </c>
      <c r="C585" t="s">
        <v>3684</v>
      </c>
      <c r="D585" t="s">
        <v>3610</v>
      </c>
      <c r="E585" t="s">
        <v>3841</v>
      </c>
      <c r="F585" t="s">
        <v>3843</v>
      </c>
      <c r="G585" t="s">
        <v>3674</v>
      </c>
      <c r="H585" t="s">
        <v>3534</v>
      </c>
      <c r="I585">
        <v>867.33</v>
      </c>
      <c r="J585" s="6">
        <v>0.1145</v>
      </c>
      <c r="K585" s="6">
        <v>9.1499999999999998E-2</v>
      </c>
      <c r="L585" t="s">
        <v>3536</v>
      </c>
    </row>
    <row r="586" spans="1:12" x14ac:dyDescent="0.25">
      <c r="A586" t="s">
        <v>163</v>
      </c>
      <c r="B586" t="s">
        <v>164</v>
      </c>
      <c r="C586" t="s">
        <v>3582</v>
      </c>
      <c r="D586" t="s">
        <v>3532</v>
      </c>
      <c r="E586" t="s">
        <v>3841</v>
      </c>
      <c r="F586" t="s">
        <v>3842</v>
      </c>
      <c r="G586" t="s">
        <v>3533</v>
      </c>
      <c r="H586" t="s">
        <v>3534</v>
      </c>
      <c r="I586">
        <v>1212</v>
      </c>
      <c r="J586" s="6">
        <v>0.1145</v>
      </c>
      <c r="K586" s="6">
        <v>9.1499999999999998E-2</v>
      </c>
      <c r="L586" t="s">
        <v>3536</v>
      </c>
    </row>
    <row r="587" spans="1:12" x14ac:dyDescent="0.25">
      <c r="A587" t="s">
        <v>1853</v>
      </c>
      <c r="B587" t="s">
        <v>1854</v>
      </c>
      <c r="C587" t="s">
        <v>3677</v>
      </c>
      <c r="D587" t="s">
        <v>3610</v>
      </c>
      <c r="E587" t="s">
        <v>3841</v>
      </c>
      <c r="F587" t="s">
        <v>3843</v>
      </c>
      <c r="G587" t="s">
        <v>3674</v>
      </c>
      <c r="H587" t="s">
        <v>3534</v>
      </c>
      <c r="I587">
        <v>1212</v>
      </c>
      <c r="J587" s="6">
        <v>0.1145</v>
      </c>
      <c r="K587" s="6">
        <v>9.1499999999999998E-2</v>
      </c>
      <c r="L587" t="s">
        <v>3536</v>
      </c>
    </row>
    <row r="588" spans="1:12" x14ac:dyDescent="0.25">
      <c r="A588" t="s">
        <v>1857</v>
      </c>
      <c r="B588" t="s">
        <v>1858</v>
      </c>
      <c r="C588" t="s">
        <v>3617</v>
      </c>
      <c r="D588" t="s">
        <v>3610</v>
      </c>
      <c r="E588" t="s">
        <v>3841</v>
      </c>
      <c r="F588" t="s">
        <v>3842</v>
      </c>
      <c r="G588" t="s">
        <v>3533</v>
      </c>
      <c r="H588" t="s">
        <v>3534</v>
      </c>
      <c r="I588">
        <v>2105.19</v>
      </c>
      <c r="J588" s="6">
        <v>0.1145</v>
      </c>
      <c r="K588" s="6">
        <v>9.1499999999999998E-2</v>
      </c>
      <c r="L588" t="s">
        <v>3536</v>
      </c>
    </row>
    <row r="589" spans="1:12" x14ac:dyDescent="0.25">
      <c r="A589" t="s">
        <v>1860</v>
      </c>
      <c r="B589" t="s">
        <v>1861</v>
      </c>
      <c r="C589" t="s">
        <v>3552</v>
      </c>
      <c r="D589" t="s">
        <v>3532</v>
      </c>
      <c r="E589" t="s">
        <v>3841</v>
      </c>
      <c r="F589" t="s">
        <v>3842</v>
      </c>
      <c r="G589" t="s">
        <v>3533</v>
      </c>
      <c r="H589" t="s">
        <v>3534</v>
      </c>
      <c r="I589">
        <v>901</v>
      </c>
      <c r="J589" s="6">
        <v>0.1145</v>
      </c>
      <c r="K589" s="6">
        <v>9.1499999999999998E-2</v>
      </c>
      <c r="L589" t="s">
        <v>3536</v>
      </c>
    </row>
    <row r="590" spans="1:12" x14ac:dyDescent="0.25">
      <c r="A590" t="s">
        <v>1863</v>
      </c>
      <c r="B590" t="s">
        <v>1864</v>
      </c>
      <c r="C590" t="s">
        <v>3556</v>
      </c>
      <c r="D590" t="s">
        <v>3532</v>
      </c>
      <c r="E590" t="s">
        <v>3841</v>
      </c>
      <c r="F590" t="s">
        <v>3842</v>
      </c>
      <c r="G590" t="s">
        <v>3533</v>
      </c>
      <c r="H590" t="s">
        <v>3534</v>
      </c>
      <c r="I590">
        <v>733</v>
      </c>
      <c r="J590" s="6">
        <v>0.1145</v>
      </c>
      <c r="K590" s="6">
        <v>9.1499999999999998E-2</v>
      </c>
      <c r="L590" t="s">
        <v>3536</v>
      </c>
    </row>
    <row r="591" spans="1:12" x14ac:dyDescent="0.25">
      <c r="A591" t="s">
        <v>1866</v>
      </c>
      <c r="B591" t="s">
        <v>1867</v>
      </c>
      <c r="C591" t="s">
        <v>3675</v>
      </c>
      <c r="D591" t="s">
        <v>3610</v>
      </c>
      <c r="E591" t="s">
        <v>3841</v>
      </c>
      <c r="F591" t="s">
        <v>3843</v>
      </c>
      <c r="G591" t="s">
        <v>3674</v>
      </c>
      <c r="H591" t="s">
        <v>3534</v>
      </c>
      <c r="I591">
        <v>1734.66</v>
      </c>
      <c r="J591" s="6">
        <v>0.1145</v>
      </c>
      <c r="K591" s="6">
        <v>9.1499999999999998E-2</v>
      </c>
      <c r="L591" t="s">
        <v>3536</v>
      </c>
    </row>
    <row r="592" spans="1:12" x14ac:dyDescent="0.25">
      <c r="A592" t="s">
        <v>1869</v>
      </c>
      <c r="B592" t="s">
        <v>1870</v>
      </c>
      <c r="C592" t="s">
        <v>3677</v>
      </c>
      <c r="D592" t="s">
        <v>3610</v>
      </c>
      <c r="E592" t="s">
        <v>3841</v>
      </c>
      <c r="F592" t="s">
        <v>3843</v>
      </c>
      <c r="G592" t="s">
        <v>3674</v>
      </c>
      <c r="H592" t="s">
        <v>3534</v>
      </c>
      <c r="I592">
        <v>1212</v>
      </c>
      <c r="J592" s="6">
        <v>0.1145</v>
      </c>
      <c r="K592" s="6">
        <v>9.1499999999999998E-2</v>
      </c>
      <c r="L592" t="s">
        <v>3536</v>
      </c>
    </row>
    <row r="593" spans="1:12" x14ac:dyDescent="0.25">
      <c r="A593" t="s">
        <v>1872</v>
      </c>
      <c r="B593" t="s">
        <v>1873</v>
      </c>
      <c r="C593" t="s">
        <v>3647</v>
      </c>
      <c r="D593" t="s">
        <v>3643</v>
      </c>
      <c r="E593" t="s">
        <v>3841</v>
      </c>
      <c r="F593" t="s">
        <v>3842</v>
      </c>
      <c r="G593" t="s">
        <v>3644</v>
      </c>
      <c r="H593" t="s">
        <v>3534</v>
      </c>
      <c r="I593">
        <v>935</v>
      </c>
      <c r="J593" s="6">
        <v>9.4500000000000001E-2</v>
      </c>
      <c r="K593" s="6">
        <v>0.1115</v>
      </c>
      <c r="L593" t="s">
        <v>3536</v>
      </c>
    </row>
    <row r="594" spans="1:12" x14ac:dyDescent="0.25">
      <c r="A594" t="s">
        <v>1875</v>
      </c>
      <c r="B594" t="s">
        <v>1876</v>
      </c>
      <c r="C594" t="s">
        <v>3624</v>
      </c>
      <c r="D594" t="s">
        <v>3610</v>
      </c>
      <c r="E594" t="s">
        <v>3841</v>
      </c>
      <c r="F594" t="s">
        <v>3842</v>
      </c>
      <c r="G594" t="s">
        <v>3533</v>
      </c>
      <c r="H594" t="s">
        <v>3534</v>
      </c>
      <c r="I594">
        <v>3070.85</v>
      </c>
      <c r="J594" s="6">
        <v>0.1145</v>
      </c>
      <c r="K594" s="6">
        <v>9.1499999999999998E-2</v>
      </c>
      <c r="L594" t="s">
        <v>3536</v>
      </c>
    </row>
    <row r="595" spans="1:12" x14ac:dyDescent="0.25">
      <c r="A595" t="s">
        <v>111</v>
      </c>
      <c r="B595" t="s">
        <v>112</v>
      </c>
      <c r="C595" t="s">
        <v>3673</v>
      </c>
      <c r="D595" t="s">
        <v>3532</v>
      </c>
      <c r="E595" t="s">
        <v>3841</v>
      </c>
      <c r="F595" t="s">
        <v>3842</v>
      </c>
      <c r="G595" t="s">
        <v>3533</v>
      </c>
      <c r="H595" t="s">
        <v>3534</v>
      </c>
      <c r="I595">
        <v>1676</v>
      </c>
      <c r="J595" s="6">
        <v>0.1145</v>
      </c>
      <c r="K595" s="6">
        <v>9.1499999999999998E-2</v>
      </c>
      <c r="L595" t="s">
        <v>3536</v>
      </c>
    </row>
    <row r="596" spans="1:12" x14ac:dyDescent="0.25">
      <c r="A596" t="s">
        <v>1879</v>
      </c>
      <c r="B596" t="s">
        <v>1880</v>
      </c>
      <c r="C596" t="s">
        <v>3614</v>
      </c>
      <c r="D596" t="s">
        <v>3610</v>
      </c>
      <c r="E596" t="s">
        <v>3841</v>
      </c>
      <c r="F596" t="s">
        <v>3842</v>
      </c>
      <c r="G596" t="s">
        <v>3533</v>
      </c>
      <c r="H596" t="s">
        <v>3534</v>
      </c>
      <c r="I596">
        <v>2700</v>
      </c>
      <c r="J596" s="6">
        <v>0.1145</v>
      </c>
      <c r="K596" s="6">
        <v>9.1499999999999998E-2</v>
      </c>
      <c r="L596" t="s">
        <v>3536</v>
      </c>
    </row>
    <row r="597" spans="1:12" x14ac:dyDescent="0.25">
      <c r="A597" t="s">
        <v>1882</v>
      </c>
      <c r="B597" t="s">
        <v>1883</v>
      </c>
      <c r="C597" t="s">
        <v>3622</v>
      </c>
      <c r="D597" t="s">
        <v>3610</v>
      </c>
      <c r="E597" t="s">
        <v>3841</v>
      </c>
      <c r="F597" t="s">
        <v>3842</v>
      </c>
      <c r="G597" t="s">
        <v>3533</v>
      </c>
      <c r="H597" t="s">
        <v>3534</v>
      </c>
      <c r="I597">
        <v>2300</v>
      </c>
      <c r="J597" s="6">
        <v>0.1145</v>
      </c>
      <c r="K597" s="6">
        <v>9.1499999999999998E-2</v>
      </c>
      <c r="L597" t="s">
        <v>3536</v>
      </c>
    </row>
    <row r="598" spans="1:12" x14ac:dyDescent="0.25">
      <c r="A598" t="s">
        <v>1885</v>
      </c>
      <c r="B598" t="s">
        <v>1886</v>
      </c>
      <c r="C598" t="s">
        <v>3675</v>
      </c>
      <c r="D598" t="s">
        <v>3610</v>
      </c>
      <c r="E598" t="s">
        <v>3841</v>
      </c>
      <c r="F598" t="s">
        <v>3843</v>
      </c>
      <c r="G598" t="s">
        <v>3674</v>
      </c>
      <c r="H598" t="s">
        <v>3534</v>
      </c>
      <c r="I598">
        <v>1734.66</v>
      </c>
      <c r="J598" s="6">
        <v>0.1145</v>
      </c>
      <c r="K598" s="6">
        <v>9.1499999999999998E-2</v>
      </c>
      <c r="L598" t="s">
        <v>3536</v>
      </c>
    </row>
    <row r="599" spans="1:12" x14ac:dyDescent="0.25">
      <c r="A599" t="s">
        <v>1888</v>
      </c>
      <c r="B599" t="s">
        <v>1889</v>
      </c>
      <c r="C599" t="s">
        <v>3685</v>
      </c>
      <c r="D599" t="s">
        <v>3610</v>
      </c>
      <c r="E599" t="s">
        <v>3841</v>
      </c>
      <c r="F599" t="s">
        <v>3843</v>
      </c>
      <c r="G599" t="s">
        <v>3674</v>
      </c>
      <c r="H599" t="s">
        <v>3534</v>
      </c>
      <c r="I599">
        <v>693.86</v>
      </c>
      <c r="J599" s="6">
        <v>0.1145</v>
      </c>
      <c r="K599" s="6">
        <v>9.1499999999999998E-2</v>
      </c>
      <c r="L599" t="s">
        <v>3536</v>
      </c>
    </row>
    <row r="600" spans="1:12" x14ac:dyDescent="0.25">
      <c r="A600" t="s">
        <v>1891</v>
      </c>
      <c r="B600" t="s">
        <v>1892</v>
      </c>
      <c r="C600" t="s">
        <v>3647</v>
      </c>
      <c r="D600" t="s">
        <v>3643</v>
      </c>
      <c r="E600" t="s">
        <v>3841</v>
      </c>
      <c r="F600" t="s">
        <v>3842</v>
      </c>
      <c r="G600" t="s">
        <v>3644</v>
      </c>
      <c r="H600" t="s">
        <v>3534</v>
      </c>
      <c r="I600">
        <v>561</v>
      </c>
      <c r="J600" s="6">
        <v>9.4500000000000001E-2</v>
      </c>
      <c r="K600" s="6">
        <v>0.1115</v>
      </c>
      <c r="L600" t="s">
        <v>3536</v>
      </c>
    </row>
    <row r="601" spans="1:12" x14ac:dyDescent="0.25">
      <c r="A601" t="s">
        <v>3470</v>
      </c>
      <c r="B601" t="s">
        <v>3471</v>
      </c>
      <c r="C601" t="s">
        <v>3675</v>
      </c>
      <c r="D601" t="s">
        <v>3610</v>
      </c>
      <c r="E601" t="s">
        <v>3841</v>
      </c>
      <c r="F601" t="s">
        <v>3843</v>
      </c>
      <c r="G601" t="s">
        <v>3674</v>
      </c>
      <c r="H601" t="s">
        <v>3534</v>
      </c>
      <c r="I601">
        <v>1734.66</v>
      </c>
      <c r="J601" s="6">
        <v>0.1145</v>
      </c>
      <c r="K601" s="6">
        <v>9.1499999999999998E-2</v>
      </c>
      <c r="L601" t="s">
        <v>3536</v>
      </c>
    </row>
    <row r="602" spans="1:12" x14ac:dyDescent="0.25">
      <c r="A602" t="s">
        <v>3348</v>
      </c>
      <c r="B602" t="s">
        <v>3349</v>
      </c>
      <c r="C602" t="s">
        <v>3675</v>
      </c>
      <c r="D602" t="s">
        <v>3610</v>
      </c>
      <c r="E602" t="s">
        <v>3841</v>
      </c>
      <c r="F602" t="s">
        <v>3843</v>
      </c>
      <c r="G602" t="s">
        <v>3674</v>
      </c>
      <c r="H602" t="s">
        <v>3534</v>
      </c>
      <c r="I602">
        <v>1734.66</v>
      </c>
      <c r="J602" s="6">
        <v>0.1145</v>
      </c>
      <c r="K602" s="6">
        <v>9.1499999999999998E-2</v>
      </c>
      <c r="L602" t="s">
        <v>3536</v>
      </c>
    </row>
    <row r="603" spans="1:12" x14ac:dyDescent="0.25">
      <c r="A603" t="s">
        <v>1894</v>
      </c>
      <c r="B603" t="s">
        <v>1895</v>
      </c>
      <c r="C603" t="s">
        <v>3614</v>
      </c>
      <c r="D603" t="s">
        <v>3610</v>
      </c>
      <c r="E603" t="s">
        <v>3841</v>
      </c>
      <c r="F603" t="s">
        <v>3842</v>
      </c>
      <c r="G603" t="s">
        <v>3533</v>
      </c>
      <c r="H603" t="s">
        <v>3534</v>
      </c>
      <c r="I603">
        <v>2997</v>
      </c>
      <c r="J603" s="6">
        <v>0.1145</v>
      </c>
      <c r="K603" s="6">
        <v>9.1499999999999998E-2</v>
      </c>
      <c r="L603" t="s">
        <v>3536</v>
      </c>
    </row>
    <row r="604" spans="1:12" x14ac:dyDescent="0.25">
      <c r="A604" t="s">
        <v>1897</v>
      </c>
      <c r="B604" t="s">
        <v>1898</v>
      </c>
      <c r="C604" t="s">
        <v>3612</v>
      </c>
      <c r="D604" t="s">
        <v>3610</v>
      </c>
      <c r="E604" t="s">
        <v>3841</v>
      </c>
      <c r="F604" t="s">
        <v>3842</v>
      </c>
      <c r="G604" t="s">
        <v>3533</v>
      </c>
      <c r="H604" t="s">
        <v>3534</v>
      </c>
      <c r="I604">
        <v>3326.67</v>
      </c>
      <c r="J604" s="6">
        <v>0.1145</v>
      </c>
      <c r="K604" s="6">
        <v>9.1499999999999998E-2</v>
      </c>
      <c r="L604" t="s">
        <v>3536</v>
      </c>
    </row>
    <row r="605" spans="1:12" x14ac:dyDescent="0.25">
      <c r="A605" t="s">
        <v>1900</v>
      </c>
      <c r="B605" t="s">
        <v>1901</v>
      </c>
      <c r="C605" t="s">
        <v>3675</v>
      </c>
      <c r="D605" t="s">
        <v>3610</v>
      </c>
      <c r="E605" t="s">
        <v>3841</v>
      </c>
      <c r="F605" t="s">
        <v>3843</v>
      </c>
      <c r="G605" t="s">
        <v>3674</v>
      </c>
      <c r="H605" t="s">
        <v>3534</v>
      </c>
      <c r="I605">
        <v>1734.66</v>
      </c>
      <c r="J605" s="6">
        <v>0.1145</v>
      </c>
      <c r="K605" s="6">
        <v>9.1499999999999998E-2</v>
      </c>
      <c r="L605" t="s">
        <v>3536</v>
      </c>
    </row>
    <row r="606" spans="1:12" x14ac:dyDescent="0.25">
      <c r="A606" t="s">
        <v>1903</v>
      </c>
      <c r="B606" t="s">
        <v>1904</v>
      </c>
      <c r="C606" t="s">
        <v>3645</v>
      </c>
      <c r="D606" t="s">
        <v>3643</v>
      </c>
      <c r="E606" t="s">
        <v>3841</v>
      </c>
      <c r="F606" t="s">
        <v>3842</v>
      </c>
      <c r="G606" t="s">
        <v>3644</v>
      </c>
      <c r="H606" t="s">
        <v>3534</v>
      </c>
      <c r="I606">
        <v>490.61</v>
      </c>
      <c r="J606" s="6">
        <v>9.4500000000000001E-2</v>
      </c>
      <c r="K606" s="6">
        <v>0.1115</v>
      </c>
      <c r="L606" t="s">
        <v>3536</v>
      </c>
    </row>
    <row r="607" spans="1:12" x14ac:dyDescent="0.25">
      <c r="A607" t="s">
        <v>147</v>
      </c>
      <c r="B607" t="s">
        <v>148</v>
      </c>
      <c r="C607" t="s">
        <v>3564</v>
      </c>
      <c r="D607" t="s">
        <v>3532</v>
      </c>
      <c r="E607" t="s">
        <v>3841</v>
      </c>
      <c r="F607" t="s">
        <v>3842</v>
      </c>
      <c r="G607" t="s">
        <v>3533</v>
      </c>
      <c r="H607" t="s">
        <v>3534</v>
      </c>
      <c r="I607">
        <v>3276</v>
      </c>
      <c r="J607" s="6">
        <v>0.1145</v>
      </c>
      <c r="K607" s="6">
        <v>9.1499999999999998E-2</v>
      </c>
      <c r="L607" t="s">
        <v>3541</v>
      </c>
    </row>
    <row r="608" spans="1:12" x14ac:dyDescent="0.25">
      <c r="A608" t="s">
        <v>1907</v>
      </c>
      <c r="B608" t="s">
        <v>1908</v>
      </c>
      <c r="C608" t="s">
        <v>3624</v>
      </c>
      <c r="D608" t="s">
        <v>3610</v>
      </c>
      <c r="E608" t="s">
        <v>3841</v>
      </c>
      <c r="F608" t="s">
        <v>3842</v>
      </c>
      <c r="G608" t="s">
        <v>3533</v>
      </c>
      <c r="H608" t="s">
        <v>3534</v>
      </c>
      <c r="I608">
        <v>3070.85</v>
      </c>
      <c r="J608" s="6">
        <v>0.1145</v>
      </c>
      <c r="K608" s="6">
        <v>9.1499999999999998E-2</v>
      </c>
      <c r="L608" t="s">
        <v>3536</v>
      </c>
    </row>
    <row r="609" spans="1:12" x14ac:dyDescent="0.25">
      <c r="A609" t="s">
        <v>1910</v>
      </c>
      <c r="B609" t="s">
        <v>1911</v>
      </c>
      <c r="C609" t="s">
        <v>3675</v>
      </c>
      <c r="D609" t="s">
        <v>3610</v>
      </c>
      <c r="E609" t="s">
        <v>3841</v>
      </c>
      <c r="F609" t="s">
        <v>3843</v>
      </c>
      <c r="G609" t="s">
        <v>3674</v>
      </c>
      <c r="H609" t="s">
        <v>3534</v>
      </c>
      <c r="I609">
        <v>1734.66</v>
      </c>
      <c r="J609" s="6">
        <v>0.1145</v>
      </c>
      <c r="K609" s="6">
        <v>9.1499999999999998E-2</v>
      </c>
      <c r="L609" t="s">
        <v>3536</v>
      </c>
    </row>
    <row r="610" spans="1:12" x14ac:dyDescent="0.25">
      <c r="A610" t="s">
        <v>1913</v>
      </c>
      <c r="B610" t="s">
        <v>1914</v>
      </c>
      <c r="C610" t="s">
        <v>3675</v>
      </c>
      <c r="D610" t="s">
        <v>3610</v>
      </c>
      <c r="E610" t="s">
        <v>3841</v>
      </c>
      <c r="F610" t="s">
        <v>3843</v>
      </c>
      <c r="G610" t="s">
        <v>3674</v>
      </c>
      <c r="H610" t="s">
        <v>3534</v>
      </c>
      <c r="I610">
        <v>1734.66</v>
      </c>
      <c r="J610" s="6">
        <v>0.1145</v>
      </c>
      <c r="K610" s="6">
        <v>9.1499999999999998E-2</v>
      </c>
      <c r="L610" t="s">
        <v>3536</v>
      </c>
    </row>
    <row r="611" spans="1:12" x14ac:dyDescent="0.25">
      <c r="A611" t="s">
        <v>1916</v>
      </c>
      <c r="B611" t="s">
        <v>1917</v>
      </c>
      <c r="C611" t="s">
        <v>3675</v>
      </c>
      <c r="D611" t="s">
        <v>3610</v>
      </c>
      <c r="E611" t="s">
        <v>3841</v>
      </c>
      <c r="F611" t="s">
        <v>3843</v>
      </c>
      <c r="G611" t="s">
        <v>3674</v>
      </c>
      <c r="H611" t="s">
        <v>3534</v>
      </c>
      <c r="I611">
        <v>1734.66</v>
      </c>
      <c r="J611" s="6">
        <v>0.1145</v>
      </c>
      <c r="K611" s="6">
        <v>9.1499999999999998E-2</v>
      </c>
      <c r="L611" t="s">
        <v>3536</v>
      </c>
    </row>
    <row r="612" spans="1:12" x14ac:dyDescent="0.25">
      <c r="A612" t="s">
        <v>1919</v>
      </c>
      <c r="B612" t="s">
        <v>1920</v>
      </c>
      <c r="C612" t="s">
        <v>3687</v>
      </c>
      <c r="D612" t="s">
        <v>3610</v>
      </c>
      <c r="E612" t="s">
        <v>3841</v>
      </c>
      <c r="F612" t="s">
        <v>3842</v>
      </c>
      <c r="G612" t="s">
        <v>3674</v>
      </c>
      <c r="H612" t="s">
        <v>3534</v>
      </c>
      <c r="I612">
        <v>2604.81</v>
      </c>
      <c r="J612" s="6">
        <v>0.1145</v>
      </c>
      <c r="K612" s="6">
        <v>9.1499999999999998E-2</v>
      </c>
      <c r="L612" t="s">
        <v>3536</v>
      </c>
    </row>
    <row r="613" spans="1:12" x14ac:dyDescent="0.25">
      <c r="A613" t="s">
        <v>1922</v>
      </c>
      <c r="B613" t="s">
        <v>1923</v>
      </c>
      <c r="C613" t="s">
        <v>3628</v>
      </c>
      <c r="D613" t="s">
        <v>3610</v>
      </c>
      <c r="E613" t="s">
        <v>3841</v>
      </c>
      <c r="F613" t="s">
        <v>3842</v>
      </c>
      <c r="G613" t="s">
        <v>3533</v>
      </c>
      <c r="H613" t="s">
        <v>3534</v>
      </c>
      <c r="I613">
        <v>4045.95</v>
      </c>
      <c r="J613" s="6">
        <v>0.1145</v>
      </c>
      <c r="K613" s="6">
        <v>9.1499999999999998E-2</v>
      </c>
      <c r="L613" t="s">
        <v>3536</v>
      </c>
    </row>
    <row r="614" spans="1:12" x14ac:dyDescent="0.25">
      <c r="A614" t="s">
        <v>1925</v>
      </c>
      <c r="B614" t="s">
        <v>1926</v>
      </c>
      <c r="C614" t="s">
        <v>3613</v>
      </c>
      <c r="D614" t="s">
        <v>3610</v>
      </c>
      <c r="E614" t="s">
        <v>3841</v>
      </c>
      <c r="F614" t="s">
        <v>3842</v>
      </c>
      <c r="G614" t="s">
        <v>3533</v>
      </c>
      <c r="H614" t="s">
        <v>3534</v>
      </c>
      <c r="I614">
        <v>2997</v>
      </c>
      <c r="J614" s="6">
        <v>0.1145</v>
      </c>
      <c r="K614" s="6">
        <v>9.1499999999999998E-2</v>
      </c>
      <c r="L614" t="s">
        <v>3536</v>
      </c>
    </row>
    <row r="615" spans="1:12" x14ac:dyDescent="0.25">
      <c r="A615" t="s">
        <v>1928</v>
      </c>
      <c r="B615" t="s">
        <v>1929</v>
      </c>
      <c r="C615" t="s">
        <v>3675</v>
      </c>
      <c r="D615" t="s">
        <v>3610</v>
      </c>
      <c r="E615" t="s">
        <v>3841</v>
      </c>
      <c r="F615" t="s">
        <v>3842</v>
      </c>
      <c r="G615" t="s">
        <v>3674</v>
      </c>
      <c r="H615" t="s">
        <v>3534</v>
      </c>
      <c r="I615">
        <v>1734.66</v>
      </c>
      <c r="J615" s="6">
        <v>0.1145</v>
      </c>
      <c r="K615" s="6">
        <v>9.1499999999999998E-2</v>
      </c>
      <c r="L615" t="s">
        <v>3536</v>
      </c>
    </row>
    <row r="616" spans="1:12" x14ac:dyDescent="0.25">
      <c r="A616" t="s">
        <v>1931</v>
      </c>
      <c r="B616" t="s">
        <v>1932</v>
      </c>
      <c r="C616" t="s">
        <v>3675</v>
      </c>
      <c r="D616" t="s">
        <v>3610</v>
      </c>
      <c r="E616" t="s">
        <v>3841</v>
      </c>
      <c r="F616" t="s">
        <v>3842</v>
      </c>
      <c r="G616" t="s">
        <v>3674</v>
      </c>
      <c r="H616" t="s">
        <v>3534</v>
      </c>
      <c r="I616">
        <v>1734.66</v>
      </c>
      <c r="J616" s="6">
        <v>0.1145</v>
      </c>
      <c r="K616" s="6">
        <v>9.1499999999999998E-2</v>
      </c>
      <c r="L616" t="s">
        <v>3536</v>
      </c>
    </row>
    <row r="617" spans="1:12" x14ac:dyDescent="0.25">
      <c r="A617" t="s">
        <v>1934</v>
      </c>
      <c r="B617" t="s">
        <v>1935</v>
      </c>
      <c r="C617" t="s">
        <v>3548</v>
      </c>
      <c r="D617" t="s">
        <v>3532</v>
      </c>
      <c r="E617" t="s">
        <v>3841</v>
      </c>
      <c r="F617" t="s">
        <v>3842</v>
      </c>
      <c r="G617" t="s">
        <v>3533</v>
      </c>
      <c r="H617" t="s">
        <v>3534</v>
      </c>
      <c r="I617">
        <v>901</v>
      </c>
      <c r="J617" s="6">
        <v>0.1145</v>
      </c>
      <c r="K617" s="6">
        <v>9.1499999999999998E-2</v>
      </c>
      <c r="L617" t="s">
        <v>3536</v>
      </c>
    </row>
    <row r="618" spans="1:12" x14ac:dyDescent="0.25">
      <c r="A618" t="s">
        <v>3506</v>
      </c>
      <c r="B618" t="s">
        <v>3507</v>
      </c>
      <c r="C618" t="s">
        <v>3537</v>
      </c>
      <c r="D618" t="s">
        <v>3532</v>
      </c>
      <c r="E618" t="s">
        <v>3841</v>
      </c>
      <c r="F618" t="s">
        <v>3844</v>
      </c>
      <c r="G618" t="s">
        <v>3674</v>
      </c>
      <c r="H618" t="s">
        <v>3534</v>
      </c>
      <c r="I618">
        <v>1212</v>
      </c>
      <c r="J618" s="6">
        <v>0.1145</v>
      </c>
      <c r="K618" s="6">
        <v>9.1499999999999998E-2</v>
      </c>
      <c r="L618" t="s">
        <v>3536</v>
      </c>
    </row>
    <row r="619" spans="1:12" x14ac:dyDescent="0.25">
      <c r="A619" t="s">
        <v>3761</v>
      </c>
      <c r="B619" t="s">
        <v>3762</v>
      </c>
      <c r="C619" t="s">
        <v>3679</v>
      </c>
      <c r="D619" t="s">
        <v>3610</v>
      </c>
      <c r="E619" t="s">
        <v>3841</v>
      </c>
      <c r="F619" t="s">
        <v>3843</v>
      </c>
      <c r="G619" t="s">
        <v>3674</v>
      </c>
      <c r="H619" t="s">
        <v>3534</v>
      </c>
      <c r="I619">
        <v>454.5</v>
      </c>
      <c r="J619" s="6">
        <v>0.1145</v>
      </c>
      <c r="K619" s="6">
        <v>9.1499999999999998E-2</v>
      </c>
      <c r="L619" t="s">
        <v>3536</v>
      </c>
    </row>
    <row r="620" spans="1:12" x14ac:dyDescent="0.25">
      <c r="A620" t="s">
        <v>1937</v>
      </c>
      <c r="B620" t="s">
        <v>1938</v>
      </c>
      <c r="C620" t="s">
        <v>3675</v>
      </c>
      <c r="D620" t="s">
        <v>3610</v>
      </c>
      <c r="E620" t="s">
        <v>3841</v>
      </c>
      <c r="F620" t="s">
        <v>3843</v>
      </c>
      <c r="G620" t="s">
        <v>3674</v>
      </c>
      <c r="H620" t="s">
        <v>3534</v>
      </c>
      <c r="I620">
        <v>1734.66</v>
      </c>
      <c r="J620" s="6">
        <v>0.1145</v>
      </c>
      <c r="K620" s="6">
        <v>9.1499999999999998E-2</v>
      </c>
      <c r="L620" t="s">
        <v>3536</v>
      </c>
    </row>
    <row r="621" spans="1:12" x14ac:dyDescent="0.25">
      <c r="A621" t="s">
        <v>1952</v>
      </c>
      <c r="B621" t="s">
        <v>1953</v>
      </c>
      <c r="C621" t="s">
        <v>3645</v>
      </c>
      <c r="D621" t="s">
        <v>3643</v>
      </c>
      <c r="E621" t="s">
        <v>3841</v>
      </c>
      <c r="F621" t="s">
        <v>3842</v>
      </c>
      <c r="G621" t="s">
        <v>3644</v>
      </c>
      <c r="H621" t="s">
        <v>3534</v>
      </c>
      <c r="I621">
        <v>490.61</v>
      </c>
      <c r="J621" s="6">
        <v>9.4500000000000001E-2</v>
      </c>
      <c r="K621" s="6">
        <v>0.1115</v>
      </c>
      <c r="L621" t="s">
        <v>3536</v>
      </c>
    </row>
    <row r="622" spans="1:12" x14ac:dyDescent="0.25">
      <c r="A622" t="s">
        <v>1940</v>
      </c>
      <c r="B622" t="s">
        <v>1941</v>
      </c>
      <c r="C622" t="s">
        <v>3624</v>
      </c>
      <c r="D622" t="s">
        <v>3610</v>
      </c>
      <c r="E622" t="s">
        <v>3841</v>
      </c>
      <c r="F622" t="s">
        <v>3842</v>
      </c>
      <c r="G622" t="s">
        <v>3533</v>
      </c>
      <c r="H622" t="s">
        <v>3534</v>
      </c>
      <c r="I622">
        <v>3070.85</v>
      </c>
      <c r="J622" s="6">
        <v>0.1145</v>
      </c>
      <c r="K622" s="6">
        <v>9.1499999999999998E-2</v>
      </c>
      <c r="L622" t="s">
        <v>3536</v>
      </c>
    </row>
    <row r="623" spans="1:12" x14ac:dyDescent="0.25">
      <c r="A623" t="s">
        <v>1943</v>
      </c>
      <c r="B623" t="s">
        <v>1944</v>
      </c>
      <c r="C623" t="s">
        <v>3645</v>
      </c>
      <c r="D623" t="s">
        <v>3643</v>
      </c>
      <c r="E623" t="s">
        <v>3841</v>
      </c>
      <c r="F623" t="s">
        <v>3842</v>
      </c>
      <c r="G623" t="s">
        <v>3644</v>
      </c>
      <c r="H623" t="s">
        <v>3534</v>
      </c>
      <c r="I623">
        <v>490.61</v>
      </c>
      <c r="J623" s="6">
        <v>9.4500000000000001E-2</v>
      </c>
      <c r="K623" s="6">
        <v>0.1115</v>
      </c>
      <c r="L623" t="s">
        <v>3536</v>
      </c>
    </row>
    <row r="624" spans="1:12" x14ac:dyDescent="0.25">
      <c r="A624" t="s">
        <v>3482</v>
      </c>
      <c r="B624" t="s">
        <v>3483</v>
      </c>
      <c r="C624" t="s">
        <v>3675</v>
      </c>
      <c r="D624" t="s">
        <v>3610</v>
      </c>
      <c r="E624" t="s">
        <v>3841</v>
      </c>
      <c r="F624" t="s">
        <v>3843</v>
      </c>
      <c r="G624" t="s">
        <v>3674</v>
      </c>
      <c r="H624" t="s">
        <v>3534</v>
      </c>
      <c r="I624">
        <v>1734.66</v>
      </c>
      <c r="J624" s="6">
        <v>0.1145</v>
      </c>
      <c r="K624" s="6">
        <v>9.1499999999999998E-2</v>
      </c>
      <c r="L624" t="s">
        <v>3536</v>
      </c>
    </row>
    <row r="625" spans="1:12" x14ac:dyDescent="0.25">
      <c r="A625" t="s">
        <v>1946</v>
      </c>
      <c r="B625" t="s">
        <v>1947</v>
      </c>
      <c r="C625" t="s">
        <v>3677</v>
      </c>
      <c r="D625" t="s">
        <v>3610</v>
      </c>
      <c r="E625" t="s">
        <v>3841</v>
      </c>
      <c r="F625" t="s">
        <v>3842</v>
      </c>
      <c r="G625" t="s">
        <v>3674</v>
      </c>
      <c r="H625" t="s">
        <v>3534</v>
      </c>
      <c r="I625">
        <v>1086</v>
      </c>
      <c r="J625" s="6">
        <v>0.1145</v>
      </c>
      <c r="K625" s="6">
        <v>9.1499999999999998E-2</v>
      </c>
      <c r="L625" t="s">
        <v>3536</v>
      </c>
    </row>
    <row r="626" spans="1:12" x14ac:dyDescent="0.25">
      <c r="A626" t="s">
        <v>1949</v>
      </c>
      <c r="B626" t="s">
        <v>1950</v>
      </c>
      <c r="C626" t="s">
        <v>3687</v>
      </c>
      <c r="D626" t="s">
        <v>3610</v>
      </c>
      <c r="E626" t="s">
        <v>3841</v>
      </c>
      <c r="F626" t="s">
        <v>3842</v>
      </c>
      <c r="G626" t="s">
        <v>3674</v>
      </c>
      <c r="H626" t="s">
        <v>3534</v>
      </c>
      <c r="I626">
        <v>2604.81</v>
      </c>
      <c r="J626" s="6">
        <v>0.1145</v>
      </c>
      <c r="K626" s="6">
        <v>9.1499999999999998E-2</v>
      </c>
      <c r="L626" t="s">
        <v>3536</v>
      </c>
    </row>
    <row r="627" spans="1:12" x14ac:dyDescent="0.25">
      <c r="A627" t="s">
        <v>1955</v>
      </c>
      <c r="B627" t="s">
        <v>1956</v>
      </c>
      <c r="C627" t="s">
        <v>3612</v>
      </c>
      <c r="D627" t="s">
        <v>3610</v>
      </c>
      <c r="E627" t="s">
        <v>3841</v>
      </c>
      <c r="F627" t="s">
        <v>3842</v>
      </c>
      <c r="G627" t="s">
        <v>3533</v>
      </c>
      <c r="H627" t="s">
        <v>3534</v>
      </c>
      <c r="I627">
        <v>3326.67</v>
      </c>
      <c r="J627" s="6">
        <v>0.1145</v>
      </c>
      <c r="K627" s="6">
        <v>9.1499999999999998E-2</v>
      </c>
      <c r="L627" t="s">
        <v>3536</v>
      </c>
    </row>
    <row r="628" spans="1:12" x14ac:dyDescent="0.25">
      <c r="A628" t="s">
        <v>1959</v>
      </c>
      <c r="B628" t="s">
        <v>1960</v>
      </c>
      <c r="C628" t="s">
        <v>3619</v>
      </c>
      <c r="D628" t="s">
        <v>3610</v>
      </c>
      <c r="E628" t="s">
        <v>3841</v>
      </c>
      <c r="F628" t="s">
        <v>3842</v>
      </c>
      <c r="G628" t="s">
        <v>3533</v>
      </c>
      <c r="H628" t="s">
        <v>3534</v>
      </c>
      <c r="I628">
        <v>2000</v>
      </c>
      <c r="J628" s="6">
        <v>0.1145</v>
      </c>
      <c r="K628" s="6">
        <v>9.1499999999999998E-2</v>
      </c>
      <c r="L628" t="s">
        <v>3536</v>
      </c>
    </row>
    <row r="629" spans="1:12" x14ac:dyDescent="0.25">
      <c r="A629" t="s">
        <v>1962</v>
      </c>
      <c r="B629" t="s">
        <v>1963</v>
      </c>
      <c r="C629" t="s">
        <v>3660</v>
      </c>
      <c r="D629" t="s">
        <v>3610</v>
      </c>
      <c r="E629" t="s">
        <v>3841</v>
      </c>
      <c r="F629" t="s">
        <v>3842</v>
      </c>
      <c r="G629" t="s">
        <v>3626</v>
      </c>
      <c r="H629" t="s">
        <v>3534</v>
      </c>
      <c r="I629">
        <v>4025.42</v>
      </c>
      <c r="J629" s="6">
        <v>0.1145</v>
      </c>
      <c r="K629" s="6">
        <v>9.1499999999999998E-2</v>
      </c>
      <c r="L629" t="s">
        <v>3536</v>
      </c>
    </row>
    <row r="630" spans="1:12" x14ac:dyDescent="0.25">
      <c r="A630" t="s">
        <v>1965</v>
      </c>
      <c r="B630" t="s">
        <v>1966</v>
      </c>
      <c r="C630" t="s">
        <v>3684</v>
      </c>
      <c r="D630" t="s">
        <v>3610</v>
      </c>
      <c r="E630" t="s">
        <v>3841</v>
      </c>
      <c r="F630" t="s">
        <v>3843</v>
      </c>
      <c r="G630" t="s">
        <v>3674</v>
      </c>
      <c r="H630" t="s">
        <v>3534</v>
      </c>
      <c r="I630">
        <v>867.33</v>
      </c>
      <c r="J630" s="6">
        <v>0.1145</v>
      </c>
      <c r="K630" s="6">
        <v>9.1499999999999998E-2</v>
      </c>
      <c r="L630" t="s">
        <v>3536</v>
      </c>
    </row>
    <row r="631" spans="1:12" x14ac:dyDescent="0.25">
      <c r="A631" t="s">
        <v>1968</v>
      </c>
      <c r="B631" t="s">
        <v>1969</v>
      </c>
      <c r="C631" t="s">
        <v>3619</v>
      </c>
      <c r="D631" t="s">
        <v>3610</v>
      </c>
      <c r="E631" t="s">
        <v>3841</v>
      </c>
      <c r="F631" t="s">
        <v>3842</v>
      </c>
      <c r="G631" t="s">
        <v>3533</v>
      </c>
      <c r="H631" t="s">
        <v>3534</v>
      </c>
      <c r="I631">
        <v>2000</v>
      </c>
      <c r="J631" s="6">
        <v>0.1145</v>
      </c>
      <c r="K631" s="6">
        <v>9.1499999999999998E-2</v>
      </c>
      <c r="L631" t="s">
        <v>3536</v>
      </c>
    </row>
    <row r="632" spans="1:12" x14ac:dyDescent="0.25">
      <c r="A632" t="s">
        <v>171</v>
      </c>
      <c r="B632" t="s">
        <v>172</v>
      </c>
      <c r="C632" t="s">
        <v>3583</v>
      </c>
      <c r="D632" t="s">
        <v>3532</v>
      </c>
      <c r="E632" t="s">
        <v>3841</v>
      </c>
      <c r="F632" t="s">
        <v>3842</v>
      </c>
      <c r="G632" t="s">
        <v>3533</v>
      </c>
      <c r="H632" t="s">
        <v>3534</v>
      </c>
      <c r="I632">
        <v>1212</v>
      </c>
      <c r="J632" s="6">
        <v>0.1145</v>
      </c>
      <c r="K632" s="6">
        <v>9.1499999999999998E-2</v>
      </c>
      <c r="L632" t="s">
        <v>3536</v>
      </c>
    </row>
    <row r="633" spans="1:12" x14ac:dyDescent="0.25">
      <c r="A633" t="s">
        <v>1972</v>
      </c>
      <c r="B633" t="s">
        <v>1973</v>
      </c>
      <c r="C633" t="s">
        <v>3556</v>
      </c>
      <c r="D633" t="s">
        <v>3532</v>
      </c>
      <c r="E633" t="s">
        <v>3841</v>
      </c>
      <c r="F633" t="s">
        <v>3842</v>
      </c>
      <c r="G633" t="s">
        <v>3533</v>
      </c>
      <c r="H633" t="s">
        <v>3534</v>
      </c>
      <c r="I633">
        <v>733</v>
      </c>
      <c r="J633" s="6">
        <v>0.1145</v>
      </c>
      <c r="K633" s="6">
        <v>9.1499999999999998E-2</v>
      </c>
      <c r="L633" t="s">
        <v>3536</v>
      </c>
    </row>
    <row r="634" spans="1:12" x14ac:dyDescent="0.25">
      <c r="A634" t="s">
        <v>1975</v>
      </c>
      <c r="B634" t="s">
        <v>1976</v>
      </c>
      <c r="C634" t="s">
        <v>3624</v>
      </c>
      <c r="D634" t="s">
        <v>3610</v>
      </c>
      <c r="E634" t="s">
        <v>3841</v>
      </c>
      <c r="F634" t="s">
        <v>3842</v>
      </c>
      <c r="G634" t="s">
        <v>3533</v>
      </c>
      <c r="H634" t="s">
        <v>3534</v>
      </c>
      <c r="I634">
        <v>3070.85</v>
      </c>
      <c r="J634" s="6">
        <v>0.1145</v>
      </c>
      <c r="K634" s="6">
        <v>9.1499999999999998E-2</v>
      </c>
      <c r="L634" t="s">
        <v>3536</v>
      </c>
    </row>
    <row r="635" spans="1:12" x14ac:dyDescent="0.25">
      <c r="A635" t="s">
        <v>3719</v>
      </c>
      <c r="B635" t="s">
        <v>3720</v>
      </c>
      <c r="C635" t="s">
        <v>3675</v>
      </c>
      <c r="D635" t="s">
        <v>3610</v>
      </c>
      <c r="E635" t="s">
        <v>3841</v>
      </c>
      <c r="F635" t="s">
        <v>3843</v>
      </c>
      <c r="G635" t="s">
        <v>3674</v>
      </c>
      <c r="H635" t="s">
        <v>3534</v>
      </c>
      <c r="I635">
        <v>1734.66</v>
      </c>
      <c r="J635" s="6">
        <v>0.1145</v>
      </c>
      <c r="K635" s="6">
        <v>9.1499999999999998E-2</v>
      </c>
      <c r="L635" t="s">
        <v>3536</v>
      </c>
    </row>
    <row r="636" spans="1:12" x14ac:dyDescent="0.25">
      <c r="A636" t="s">
        <v>3721</v>
      </c>
      <c r="B636" t="s">
        <v>3722</v>
      </c>
      <c r="C636" t="s">
        <v>3677</v>
      </c>
      <c r="D636" t="s">
        <v>3610</v>
      </c>
      <c r="E636" t="s">
        <v>3845</v>
      </c>
      <c r="F636" t="s">
        <v>3842</v>
      </c>
      <c r="G636" t="s">
        <v>3674</v>
      </c>
      <c r="H636" t="s">
        <v>3534</v>
      </c>
      <c r="I636">
        <v>1086</v>
      </c>
      <c r="J636" s="6">
        <v>0.1145</v>
      </c>
      <c r="K636" s="6">
        <v>9.1499999999999998E-2</v>
      </c>
      <c r="L636" t="s">
        <v>3536</v>
      </c>
    </row>
    <row r="637" spans="1:12" x14ac:dyDescent="0.25">
      <c r="A637" t="s">
        <v>153</v>
      </c>
      <c r="B637" t="s">
        <v>154</v>
      </c>
      <c r="C637" t="s">
        <v>3595</v>
      </c>
      <c r="D637" t="s">
        <v>3532</v>
      </c>
      <c r="E637" t="s">
        <v>3841</v>
      </c>
      <c r="F637" t="s">
        <v>3842</v>
      </c>
      <c r="G637" t="s">
        <v>3533</v>
      </c>
      <c r="H637" t="s">
        <v>3534</v>
      </c>
      <c r="I637">
        <v>1212</v>
      </c>
      <c r="J637" s="6">
        <v>0.1145</v>
      </c>
      <c r="K637" s="6">
        <v>9.1499999999999998E-2</v>
      </c>
      <c r="L637" t="s">
        <v>3541</v>
      </c>
    </row>
    <row r="638" spans="1:12" x14ac:dyDescent="0.25">
      <c r="A638" t="s">
        <v>1979</v>
      </c>
      <c r="B638" t="s">
        <v>1980</v>
      </c>
      <c r="C638" t="s">
        <v>3678</v>
      </c>
      <c r="D638" t="s">
        <v>3610</v>
      </c>
      <c r="E638" t="s">
        <v>3841</v>
      </c>
      <c r="F638" t="s">
        <v>3842</v>
      </c>
      <c r="G638" t="s">
        <v>3674</v>
      </c>
      <c r="H638" t="s">
        <v>3534</v>
      </c>
      <c r="I638">
        <v>838</v>
      </c>
      <c r="J638" s="6">
        <v>0.1145</v>
      </c>
      <c r="K638" s="6">
        <v>9.1499999999999998E-2</v>
      </c>
      <c r="L638" t="s">
        <v>3536</v>
      </c>
    </row>
    <row r="639" spans="1:12" x14ac:dyDescent="0.25">
      <c r="A639" t="s">
        <v>3330</v>
      </c>
      <c r="B639" t="s">
        <v>3331</v>
      </c>
      <c r="C639" t="s">
        <v>3582</v>
      </c>
      <c r="D639" t="s">
        <v>3532</v>
      </c>
      <c r="E639" t="s">
        <v>3841</v>
      </c>
      <c r="F639" t="s">
        <v>3842</v>
      </c>
      <c r="G639" t="s">
        <v>3533</v>
      </c>
      <c r="H639" t="s">
        <v>3534</v>
      </c>
      <c r="I639">
        <v>1212</v>
      </c>
      <c r="J639" s="6">
        <v>0.1145</v>
      </c>
      <c r="K639" s="6">
        <v>9.1499999999999998E-2</v>
      </c>
      <c r="L639" t="s">
        <v>3541</v>
      </c>
    </row>
    <row r="640" spans="1:12" x14ac:dyDescent="0.25">
      <c r="A640" t="s">
        <v>5</v>
      </c>
      <c r="B640" t="s">
        <v>6</v>
      </c>
      <c r="C640" t="s">
        <v>3590</v>
      </c>
      <c r="D640" t="s">
        <v>3532</v>
      </c>
      <c r="E640" t="s">
        <v>3841</v>
      </c>
      <c r="F640" t="s">
        <v>3842</v>
      </c>
      <c r="G640" t="s">
        <v>3533</v>
      </c>
      <c r="H640" t="s">
        <v>3534</v>
      </c>
      <c r="I640">
        <v>4197.26</v>
      </c>
      <c r="J640" s="6">
        <v>0.1145</v>
      </c>
      <c r="K640" s="6">
        <v>9.1499999999999998E-2</v>
      </c>
      <c r="L640" t="s">
        <v>3536</v>
      </c>
    </row>
    <row r="641" spans="1:12" x14ac:dyDescent="0.25">
      <c r="A641" t="s">
        <v>3793</v>
      </c>
      <c r="B641" t="s">
        <v>3794</v>
      </c>
      <c r="C641" t="s">
        <v>3684</v>
      </c>
      <c r="D641" t="s">
        <v>3610</v>
      </c>
      <c r="E641" t="s">
        <v>3841</v>
      </c>
      <c r="F641" t="s">
        <v>3843</v>
      </c>
      <c r="G641" t="s">
        <v>3674</v>
      </c>
      <c r="H641" t="s">
        <v>3534</v>
      </c>
      <c r="I641">
        <v>867.33</v>
      </c>
      <c r="J641" s="6">
        <v>0.1145</v>
      </c>
      <c r="K641" s="6">
        <v>9.1499999999999998E-2</v>
      </c>
      <c r="L641" t="s">
        <v>3536</v>
      </c>
    </row>
    <row r="642" spans="1:12" x14ac:dyDescent="0.25">
      <c r="A642" t="s">
        <v>3520</v>
      </c>
      <c r="B642" t="s">
        <v>3521</v>
      </c>
      <c r="C642" t="s">
        <v>3645</v>
      </c>
      <c r="D642" t="s">
        <v>3643</v>
      </c>
      <c r="E642" t="s">
        <v>3841</v>
      </c>
      <c r="F642" t="s">
        <v>3842</v>
      </c>
      <c r="G642" t="s">
        <v>3644</v>
      </c>
      <c r="H642" t="s">
        <v>3534</v>
      </c>
      <c r="I642">
        <v>490.61</v>
      </c>
      <c r="J642" s="6">
        <v>9.4500000000000001E-2</v>
      </c>
      <c r="K642" s="6">
        <v>0.1115</v>
      </c>
      <c r="L642" t="s">
        <v>3536</v>
      </c>
    </row>
    <row r="643" spans="1:12" x14ac:dyDescent="0.25">
      <c r="A643" t="s">
        <v>1984</v>
      </c>
      <c r="B643" t="s">
        <v>1985</v>
      </c>
      <c r="C643" t="s">
        <v>3557</v>
      </c>
      <c r="D643" t="s">
        <v>3532</v>
      </c>
      <c r="E643" t="s">
        <v>3841</v>
      </c>
      <c r="F643" t="s">
        <v>3842</v>
      </c>
      <c r="G643" t="s">
        <v>3533</v>
      </c>
      <c r="H643" t="s">
        <v>3534</v>
      </c>
      <c r="I643">
        <v>986</v>
      </c>
      <c r="J643" s="6">
        <v>0.1145</v>
      </c>
      <c r="K643" s="6">
        <v>9.1499999999999998E-2</v>
      </c>
      <c r="L643" t="s">
        <v>3536</v>
      </c>
    </row>
    <row r="644" spans="1:12" x14ac:dyDescent="0.25">
      <c r="A644" t="s">
        <v>1987</v>
      </c>
      <c r="B644" t="s">
        <v>1988</v>
      </c>
      <c r="C644" t="s">
        <v>3675</v>
      </c>
      <c r="D644" t="s">
        <v>3610</v>
      </c>
      <c r="E644" t="s">
        <v>3841</v>
      </c>
      <c r="F644" t="s">
        <v>3842</v>
      </c>
      <c r="G644" t="s">
        <v>3674</v>
      </c>
      <c r="H644" t="s">
        <v>3534</v>
      </c>
      <c r="I644">
        <v>1734.66</v>
      </c>
      <c r="J644" s="6">
        <v>0.1145</v>
      </c>
      <c r="K644" s="6">
        <v>9.1499999999999998E-2</v>
      </c>
      <c r="L644" t="s">
        <v>3536</v>
      </c>
    </row>
    <row r="645" spans="1:12" x14ac:dyDescent="0.25">
      <c r="A645" t="s">
        <v>1990</v>
      </c>
      <c r="B645" t="s">
        <v>1991</v>
      </c>
      <c r="C645" t="s">
        <v>3635</v>
      </c>
      <c r="D645" t="s">
        <v>3610</v>
      </c>
      <c r="E645" t="s">
        <v>3841</v>
      </c>
      <c r="F645" t="s">
        <v>3842</v>
      </c>
      <c r="G645" t="s">
        <v>3533</v>
      </c>
      <c r="H645" t="s">
        <v>3534</v>
      </c>
      <c r="I645">
        <v>1052.5999999999999</v>
      </c>
      <c r="J645" s="6">
        <v>0.1145</v>
      </c>
      <c r="K645" s="6">
        <v>9.1499999999999998E-2</v>
      </c>
      <c r="L645" t="s">
        <v>3536</v>
      </c>
    </row>
    <row r="646" spans="1:12" x14ac:dyDescent="0.25">
      <c r="A646" t="s">
        <v>1993</v>
      </c>
      <c r="B646" t="s">
        <v>1994</v>
      </c>
      <c r="C646" t="s">
        <v>3675</v>
      </c>
      <c r="D646" t="s">
        <v>3610</v>
      </c>
      <c r="E646" t="s">
        <v>3841</v>
      </c>
      <c r="F646" t="s">
        <v>3843</v>
      </c>
      <c r="G646" t="s">
        <v>3674</v>
      </c>
      <c r="H646" t="s">
        <v>3534</v>
      </c>
      <c r="I646">
        <v>1734.66</v>
      </c>
      <c r="J646" s="6">
        <v>0.1145</v>
      </c>
      <c r="K646" s="6">
        <v>9.1499999999999998E-2</v>
      </c>
      <c r="L646" t="s">
        <v>3536</v>
      </c>
    </row>
    <row r="647" spans="1:12" x14ac:dyDescent="0.25">
      <c r="A647" t="s">
        <v>1996</v>
      </c>
      <c r="B647" t="s">
        <v>1997</v>
      </c>
      <c r="C647" t="s">
        <v>3677</v>
      </c>
      <c r="D647" t="s">
        <v>3610</v>
      </c>
      <c r="E647" t="s">
        <v>3841</v>
      </c>
      <c r="F647" t="s">
        <v>3842</v>
      </c>
      <c r="G647" t="s">
        <v>3674</v>
      </c>
      <c r="H647" t="s">
        <v>3534</v>
      </c>
      <c r="I647">
        <v>1086</v>
      </c>
      <c r="J647" s="6">
        <v>0.1145</v>
      </c>
      <c r="K647" s="6">
        <v>9.1499999999999998E-2</v>
      </c>
      <c r="L647" t="s">
        <v>3536</v>
      </c>
    </row>
    <row r="648" spans="1:12" x14ac:dyDescent="0.25">
      <c r="A648" t="s">
        <v>219</v>
      </c>
      <c r="B648" t="s">
        <v>220</v>
      </c>
      <c r="C648" t="s">
        <v>3558</v>
      </c>
      <c r="D648" t="s">
        <v>3532</v>
      </c>
      <c r="E648" t="s">
        <v>3841</v>
      </c>
      <c r="F648" t="s">
        <v>3842</v>
      </c>
      <c r="G648" t="s">
        <v>3533</v>
      </c>
      <c r="H648" t="s">
        <v>3534</v>
      </c>
      <c r="I648">
        <v>1676</v>
      </c>
      <c r="J648" s="6">
        <v>0.1145</v>
      </c>
      <c r="K648" s="6">
        <v>9.1499999999999998E-2</v>
      </c>
      <c r="L648" t="s">
        <v>3536</v>
      </c>
    </row>
    <row r="649" spans="1:12" x14ac:dyDescent="0.25">
      <c r="A649" t="s">
        <v>81</v>
      </c>
      <c r="B649" t="s">
        <v>82</v>
      </c>
      <c r="C649" t="s">
        <v>3589</v>
      </c>
      <c r="D649" t="s">
        <v>3532</v>
      </c>
      <c r="E649" t="s">
        <v>3841</v>
      </c>
      <c r="F649" t="s">
        <v>3842</v>
      </c>
      <c r="G649" t="s">
        <v>3533</v>
      </c>
      <c r="H649" t="s">
        <v>3534</v>
      </c>
      <c r="I649">
        <v>1212</v>
      </c>
      <c r="J649" s="6">
        <v>0.1145</v>
      </c>
      <c r="K649" s="6">
        <v>9.1499999999999998E-2</v>
      </c>
      <c r="L649" t="s">
        <v>3536</v>
      </c>
    </row>
    <row r="650" spans="1:12" x14ac:dyDescent="0.25">
      <c r="A650" t="s">
        <v>2001</v>
      </c>
      <c r="B650" t="s">
        <v>2002</v>
      </c>
      <c r="C650" t="s">
        <v>3623</v>
      </c>
      <c r="D650" t="s">
        <v>3610</v>
      </c>
      <c r="E650" t="s">
        <v>3841</v>
      </c>
      <c r="F650" t="s">
        <v>3842</v>
      </c>
      <c r="G650" t="s">
        <v>3533</v>
      </c>
      <c r="H650" t="s">
        <v>3534</v>
      </c>
      <c r="I650">
        <v>3704.86</v>
      </c>
      <c r="J650" s="6">
        <v>0.1145</v>
      </c>
      <c r="K650" s="6">
        <v>9.1499999999999998E-2</v>
      </c>
      <c r="L650" t="s">
        <v>3536</v>
      </c>
    </row>
    <row r="651" spans="1:12" x14ac:dyDescent="0.25">
      <c r="A651" t="s">
        <v>3430</v>
      </c>
      <c r="B651" t="s">
        <v>3431</v>
      </c>
      <c r="C651" t="s">
        <v>3675</v>
      </c>
      <c r="D651" t="s">
        <v>3610</v>
      </c>
      <c r="E651" t="s">
        <v>3841</v>
      </c>
      <c r="F651" t="s">
        <v>3843</v>
      </c>
      <c r="G651" t="s">
        <v>3674</v>
      </c>
      <c r="H651" t="s">
        <v>3534</v>
      </c>
      <c r="I651">
        <v>1734.66</v>
      </c>
      <c r="J651" s="6">
        <v>0.1145</v>
      </c>
      <c r="K651" s="6">
        <v>9.1499999999999998E-2</v>
      </c>
      <c r="L651" t="s">
        <v>3536</v>
      </c>
    </row>
    <row r="652" spans="1:12" x14ac:dyDescent="0.25">
      <c r="A652" t="s">
        <v>2004</v>
      </c>
      <c r="B652" t="s">
        <v>2005</v>
      </c>
      <c r="C652" t="s">
        <v>3622</v>
      </c>
      <c r="D652" t="s">
        <v>3610</v>
      </c>
      <c r="E652" t="s">
        <v>3841</v>
      </c>
      <c r="F652" t="s">
        <v>3842</v>
      </c>
      <c r="G652" t="s">
        <v>3533</v>
      </c>
      <c r="H652" t="s">
        <v>3534</v>
      </c>
      <c r="I652">
        <v>2300</v>
      </c>
      <c r="J652" s="6">
        <v>0.1145</v>
      </c>
      <c r="K652" s="6">
        <v>9.1499999999999998E-2</v>
      </c>
      <c r="L652" t="s">
        <v>3536</v>
      </c>
    </row>
    <row r="653" spans="1:12" x14ac:dyDescent="0.25">
      <c r="A653" t="s">
        <v>2007</v>
      </c>
      <c r="B653" t="s">
        <v>2008</v>
      </c>
      <c r="C653" t="s">
        <v>3678</v>
      </c>
      <c r="D653" t="s">
        <v>3610</v>
      </c>
      <c r="E653" t="s">
        <v>3841</v>
      </c>
      <c r="F653" t="s">
        <v>3843</v>
      </c>
      <c r="G653" t="s">
        <v>3674</v>
      </c>
      <c r="H653" t="s">
        <v>3534</v>
      </c>
      <c r="I653">
        <v>606</v>
      </c>
      <c r="J653" s="6">
        <v>0.1145</v>
      </c>
      <c r="K653" s="6">
        <v>9.1499999999999998E-2</v>
      </c>
      <c r="L653" t="s">
        <v>3536</v>
      </c>
    </row>
    <row r="654" spans="1:12" x14ac:dyDescent="0.25">
      <c r="A654" t="s">
        <v>2010</v>
      </c>
      <c r="B654" t="s">
        <v>2011</v>
      </c>
      <c r="C654" t="s">
        <v>3612</v>
      </c>
      <c r="D654" t="s">
        <v>3610</v>
      </c>
      <c r="E654" t="s">
        <v>3841</v>
      </c>
      <c r="F654" t="s">
        <v>3842</v>
      </c>
      <c r="G654" t="s">
        <v>3533</v>
      </c>
      <c r="H654" t="s">
        <v>3534</v>
      </c>
      <c r="I654">
        <v>3326.67</v>
      </c>
      <c r="J654" s="6">
        <v>0.1145</v>
      </c>
      <c r="K654" s="6">
        <v>9.1499999999999998E-2</v>
      </c>
      <c r="L654" t="s">
        <v>3536</v>
      </c>
    </row>
    <row r="655" spans="1:12" x14ac:dyDescent="0.25">
      <c r="A655" t="s">
        <v>2013</v>
      </c>
      <c r="B655" t="s">
        <v>2014</v>
      </c>
      <c r="C655" t="s">
        <v>3677</v>
      </c>
      <c r="D655" t="s">
        <v>3610</v>
      </c>
      <c r="E655" t="s">
        <v>3841</v>
      </c>
      <c r="F655" t="s">
        <v>3842</v>
      </c>
      <c r="G655" t="s">
        <v>3674</v>
      </c>
      <c r="H655" t="s">
        <v>3534</v>
      </c>
      <c r="I655">
        <v>1086</v>
      </c>
      <c r="J655" s="6">
        <v>0.1145</v>
      </c>
      <c r="K655" s="6">
        <v>9.1499999999999998E-2</v>
      </c>
      <c r="L655" t="s">
        <v>3536</v>
      </c>
    </row>
    <row r="656" spans="1:12" x14ac:dyDescent="0.25">
      <c r="A656" t="s">
        <v>2016</v>
      </c>
      <c r="B656" t="s">
        <v>2017</v>
      </c>
      <c r="C656" t="s">
        <v>3615</v>
      </c>
      <c r="D656" t="s">
        <v>3610</v>
      </c>
      <c r="E656" t="s">
        <v>3841</v>
      </c>
      <c r="F656" t="s">
        <v>3842</v>
      </c>
      <c r="G656" t="s">
        <v>3533</v>
      </c>
      <c r="H656" t="s">
        <v>3534</v>
      </c>
      <c r="I656">
        <v>2997</v>
      </c>
      <c r="J656" s="6">
        <v>0.1145</v>
      </c>
      <c r="K656" s="6">
        <v>9.1499999999999998E-2</v>
      </c>
      <c r="L656" t="s">
        <v>3536</v>
      </c>
    </row>
    <row r="657" spans="1:12" x14ac:dyDescent="0.25">
      <c r="A657" t="s">
        <v>2019</v>
      </c>
      <c r="B657" t="s">
        <v>2020</v>
      </c>
      <c r="C657" t="s">
        <v>3614</v>
      </c>
      <c r="D657" t="s">
        <v>3610</v>
      </c>
      <c r="E657" t="s">
        <v>3841</v>
      </c>
      <c r="F657" t="s">
        <v>3842</v>
      </c>
      <c r="G657" t="s">
        <v>3533</v>
      </c>
      <c r="H657" t="s">
        <v>3534</v>
      </c>
      <c r="I657">
        <v>2700</v>
      </c>
      <c r="J657" s="6">
        <v>0.1145</v>
      </c>
      <c r="K657" s="6">
        <v>9.1499999999999998E-2</v>
      </c>
      <c r="L657" t="s">
        <v>3536</v>
      </c>
    </row>
    <row r="658" spans="1:12" x14ac:dyDescent="0.25">
      <c r="A658" t="s">
        <v>3791</v>
      </c>
      <c r="B658" t="s">
        <v>3792</v>
      </c>
      <c r="C658" t="s">
        <v>3569</v>
      </c>
      <c r="D658" t="s">
        <v>3532</v>
      </c>
      <c r="E658" t="s">
        <v>3841</v>
      </c>
      <c r="F658" t="s">
        <v>3842</v>
      </c>
      <c r="G658" t="s">
        <v>3533</v>
      </c>
      <c r="H658" t="s">
        <v>3534</v>
      </c>
      <c r="I658">
        <v>1212</v>
      </c>
      <c r="J658" s="6">
        <v>0.1145</v>
      </c>
      <c r="K658" s="6">
        <v>9.1499999999999998E-2</v>
      </c>
      <c r="L658" t="s">
        <v>3541</v>
      </c>
    </row>
    <row r="659" spans="1:12" x14ac:dyDescent="0.25">
      <c r="A659" t="s">
        <v>2023</v>
      </c>
      <c r="B659" t="s">
        <v>2024</v>
      </c>
      <c r="C659" t="s">
        <v>3677</v>
      </c>
      <c r="D659" t="s">
        <v>3610</v>
      </c>
      <c r="E659" t="s">
        <v>3841</v>
      </c>
      <c r="F659" t="s">
        <v>3842</v>
      </c>
      <c r="G659" t="s">
        <v>3674</v>
      </c>
      <c r="H659" t="s">
        <v>3534</v>
      </c>
      <c r="I659">
        <v>1086</v>
      </c>
      <c r="J659" s="6">
        <v>0.1145</v>
      </c>
      <c r="K659" s="6">
        <v>9.1499999999999998E-2</v>
      </c>
      <c r="L659" t="s">
        <v>3536</v>
      </c>
    </row>
    <row r="660" spans="1:12" x14ac:dyDescent="0.25">
      <c r="A660" t="s">
        <v>213</v>
      </c>
      <c r="B660" t="s">
        <v>214</v>
      </c>
      <c r="C660" t="s">
        <v>3665</v>
      </c>
      <c r="D660" t="s">
        <v>3610</v>
      </c>
      <c r="E660" t="s">
        <v>3841</v>
      </c>
      <c r="F660" t="s">
        <v>3842</v>
      </c>
      <c r="G660" t="s">
        <v>3626</v>
      </c>
      <c r="H660" t="s">
        <v>3534</v>
      </c>
      <c r="I660">
        <v>3704.86</v>
      </c>
      <c r="J660" s="6">
        <v>0.1145</v>
      </c>
      <c r="K660" s="6">
        <v>9.1499999999999998E-2</v>
      </c>
      <c r="L660" t="s">
        <v>3541</v>
      </c>
    </row>
    <row r="661" spans="1:12" x14ac:dyDescent="0.25">
      <c r="A661" t="s">
        <v>3797</v>
      </c>
      <c r="B661" t="s">
        <v>3798</v>
      </c>
      <c r="C661" t="s">
        <v>3675</v>
      </c>
      <c r="D661" t="s">
        <v>3610</v>
      </c>
      <c r="E661" t="s">
        <v>3841</v>
      </c>
      <c r="F661" t="s">
        <v>3843</v>
      </c>
      <c r="G661" t="s">
        <v>3674</v>
      </c>
      <c r="H661" t="s">
        <v>3534</v>
      </c>
      <c r="I661">
        <v>1734.66</v>
      </c>
      <c r="J661" s="6">
        <v>0.1145</v>
      </c>
      <c r="K661" s="6">
        <v>9.1499999999999998E-2</v>
      </c>
      <c r="L661" t="s">
        <v>3536</v>
      </c>
    </row>
    <row r="662" spans="1:12" x14ac:dyDescent="0.25">
      <c r="A662" t="s">
        <v>137</v>
      </c>
      <c r="B662" t="s">
        <v>138</v>
      </c>
      <c r="C662" t="s">
        <v>3603</v>
      </c>
      <c r="D662" t="s">
        <v>3610</v>
      </c>
      <c r="E662" t="s">
        <v>3841</v>
      </c>
      <c r="F662" t="s">
        <v>3842</v>
      </c>
      <c r="G662" t="s">
        <v>3533</v>
      </c>
      <c r="H662" t="s">
        <v>3534</v>
      </c>
      <c r="I662">
        <v>1412</v>
      </c>
      <c r="J662" s="6">
        <v>0.1145</v>
      </c>
      <c r="K662" s="6">
        <v>9.1499999999999998E-2</v>
      </c>
      <c r="L662" t="s">
        <v>3536</v>
      </c>
    </row>
    <row r="663" spans="1:12" x14ac:dyDescent="0.25">
      <c r="A663" t="s">
        <v>2028</v>
      </c>
      <c r="B663" t="s">
        <v>2029</v>
      </c>
      <c r="C663" t="s">
        <v>3647</v>
      </c>
      <c r="D663" t="s">
        <v>3643</v>
      </c>
      <c r="E663" t="s">
        <v>3841</v>
      </c>
      <c r="F663" t="s">
        <v>3842</v>
      </c>
      <c r="G663" t="s">
        <v>3644</v>
      </c>
      <c r="H663" t="s">
        <v>3534</v>
      </c>
      <c r="I663">
        <v>935</v>
      </c>
      <c r="J663" s="6">
        <v>9.4500000000000001E-2</v>
      </c>
      <c r="K663" s="6">
        <v>0.1115</v>
      </c>
      <c r="L663" t="s">
        <v>3536</v>
      </c>
    </row>
    <row r="664" spans="1:12" x14ac:dyDescent="0.25">
      <c r="A664" t="s">
        <v>309</v>
      </c>
      <c r="B664" t="s">
        <v>310</v>
      </c>
      <c r="C664" t="s">
        <v>3544</v>
      </c>
      <c r="D664" t="s">
        <v>3532</v>
      </c>
      <c r="E664" t="s">
        <v>3841</v>
      </c>
      <c r="F664" t="s">
        <v>3842</v>
      </c>
      <c r="G664" t="s">
        <v>3533</v>
      </c>
      <c r="H664" t="s">
        <v>3534</v>
      </c>
      <c r="I664">
        <v>1212</v>
      </c>
      <c r="J664" s="6">
        <v>0.1145</v>
      </c>
      <c r="K664" s="6">
        <v>9.1499999999999998E-2</v>
      </c>
      <c r="L664" t="s">
        <v>3536</v>
      </c>
    </row>
    <row r="665" spans="1:12" x14ac:dyDescent="0.25">
      <c r="A665" t="s">
        <v>2032</v>
      </c>
      <c r="B665" t="s">
        <v>2033</v>
      </c>
      <c r="C665" t="s">
        <v>3654</v>
      </c>
      <c r="D665" t="s">
        <v>3643</v>
      </c>
      <c r="E665" t="s">
        <v>3841</v>
      </c>
      <c r="F665" t="s">
        <v>3842</v>
      </c>
      <c r="G665" t="s">
        <v>3644</v>
      </c>
      <c r="H665" t="s">
        <v>3534</v>
      </c>
      <c r="I665">
        <v>623.95000000000005</v>
      </c>
      <c r="J665" s="6">
        <v>9.4500000000000001E-2</v>
      </c>
      <c r="K665" s="6">
        <v>0.1115</v>
      </c>
      <c r="L665" t="s">
        <v>3536</v>
      </c>
    </row>
    <row r="666" spans="1:12" x14ac:dyDescent="0.25">
      <c r="A666" t="s">
        <v>2035</v>
      </c>
      <c r="B666" t="s">
        <v>2036</v>
      </c>
      <c r="C666" t="s">
        <v>3678</v>
      </c>
      <c r="D666" t="s">
        <v>3610</v>
      </c>
      <c r="E666" t="s">
        <v>3841</v>
      </c>
      <c r="F666" t="s">
        <v>3843</v>
      </c>
      <c r="G666" t="s">
        <v>3674</v>
      </c>
      <c r="H666" t="s">
        <v>3534</v>
      </c>
      <c r="I666">
        <v>606</v>
      </c>
      <c r="J666" s="6">
        <v>0.1145</v>
      </c>
      <c r="K666" s="6">
        <v>9.1499999999999998E-2</v>
      </c>
      <c r="L666" t="s">
        <v>3536</v>
      </c>
    </row>
    <row r="667" spans="1:12" x14ac:dyDescent="0.25">
      <c r="A667" t="s">
        <v>2038</v>
      </c>
      <c r="B667" t="s">
        <v>2039</v>
      </c>
      <c r="C667" t="s">
        <v>3557</v>
      </c>
      <c r="D667" t="s">
        <v>3532</v>
      </c>
      <c r="E667" t="s">
        <v>3841</v>
      </c>
      <c r="F667" t="s">
        <v>3842</v>
      </c>
      <c r="G667" t="s">
        <v>3533</v>
      </c>
      <c r="H667" t="s">
        <v>3534</v>
      </c>
      <c r="I667">
        <v>901</v>
      </c>
      <c r="J667" s="6">
        <v>0.1145</v>
      </c>
      <c r="K667" s="6">
        <v>9.1499999999999998E-2</v>
      </c>
      <c r="L667" t="s">
        <v>3536</v>
      </c>
    </row>
    <row r="668" spans="1:12" x14ac:dyDescent="0.25">
      <c r="A668" t="s">
        <v>2042</v>
      </c>
      <c r="B668" t="s">
        <v>2043</v>
      </c>
      <c r="C668" t="s">
        <v>3684</v>
      </c>
      <c r="D668" t="s">
        <v>3610</v>
      </c>
      <c r="E668" t="s">
        <v>3841</v>
      </c>
      <c r="F668" t="s">
        <v>3843</v>
      </c>
      <c r="G668" t="s">
        <v>3674</v>
      </c>
      <c r="H668" t="s">
        <v>3534</v>
      </c>
      <c r="I668">
        <v>867.33</v>
      </c>
      <c r="J668" s="6">
        <v>0.1145</v>
      </c>
      <c r="K668" s="6">
        <v>9.1499999999999998E-2</v>
      </c>
      <c r="L668" t="s">
        <v>3536</v>
      </c>
    </row>
    <row r="669" spans="1:12" x14ac:dyDescent="0.25">
      <c r="A669" t="s">
        <v>3293</v>
      </c>
      <c r="B669" t="s">
        <v>3294</v>
      </c>
      <c r="C669" t="s">
        <v>3678</v>
      </c>
      <c r="D669" t="s">
        <v>3610</v>
      </c>
      <c r="E669" t="s">
        <v>3841</v>
      </c>
      <c r="F669" t="s">
        <v>3843</v>
      </c>
      <c r="G669" t="s">
        <v>3674</v>
      </c>
      <c r="H669" t="s">
        <v>3534</v>
      </c>
      <c r="I669">
        <v>838</v>
      </c>
      <c r="J669" s="6">
        <v>0.1145</v>
      </c>
      <c r="K669" s="6">
        <v>9.1499999999999998E-2</v>
      </c>
      <c r="L669" t="s">
        <v>3536</v>
      </c>
    </row>
    <row r="670" spans="1:12" x14ac:dyDescent="0.25">
      <c r="A670" t="s">
        <v>2045</v>
      </c>
      <c r="B670" t="s">
        <v>2046</v>
      </c>
      <c r="C670" t="s">
        <v>3645</v>
      </c>
      <c r="D670" t="s">
        <v>3643</v>
      </c>
      <c r="E670" t="s">
        <v>3841</v>
      </c>
      <c r="F670" t="s">
        <v>3842</v>
      </c>
      <c r="G670" t="s">
        <v>3644</v>
      </c>
      <c r="H670" t="s">
        <v>3534</v>
      </c>
      <c r="I670">
        <v>490.61</v>
      </c>
      <c r="J670" s="6">
        <v>9.4500000000000001E-2</v>
      </c>
      <c r="K670" s="6">
        <v>0.1115</v>
      </c>
      <c r="L670" t="s">
        <v>3536</v>
      </c>
    </row>
    <row r="671" spans="1:12" x14ac:dyDescent="0.25">
      <c r="A671" t="s">
        <v>2048</v>
      </c>
      <c r="B671" t="s">
        <v>2049</v>
      </c>
      <c r="C671" t="s">
        <v>3645</v>
      </c>
      <c r="D671" t="s">
        <v>3643</v>
      </c>
      <c r="E671" t="s">
        <v>3841</v>
      </c>
      <c r="F671" t="s">
        <v>3842</v>
      </c>
      <c r="G671" t="s">
        <v>3644</v>
      </c>
      <c r="H671" t="s">
        <v>3534</v>
      </c>
      <c r="I671">
        <v>490.61</v>
      </c>
      <c r="J671" s="6">
        <v>9.4500000000000001E-2</v>
      </c>
      <c r="K671" s="6">
        <v>0.1115</v>
      </c>
      <c r="L671" t="s">
        <v>3536</v>
      </c>
    </row>
    <row r="672" spans="1:12" x14ac:dyDescent="0.25">
      <c r="A672" t="s">
        <v>2051</v>
      </c>
      <c r="B672" t="s">
        <v>2052</v>
      </c>
      <c r="C672" t="s">
        <v>3646</v>
      </c>
      <c r="D672" t="s">
        <v>3643</v>
      </c>
      <c r="E672" t="s">
        <v>3841</v>
      </c>
      <c r="F672" t="s">
        <v>3842</v>
      </c>
      <c r="G672" t="s">
        <v>3644</v>
      </c>
      <c r="H672" t="s">
        <v>3534</v>
      </c>
      <c r="I672">
        <v>529.20000000000005</v>
      </c>
      <c r="J672" s="6">
        <v>9.4500000000000001E-2</v>
      </c>
      <c r="K672" s="6">
        <v>0.1115</v>
      </c>
      <c r="L672" t="s">
        <v>3536</v>
      </c>
    </row>
    <row r="673" spans="1:12" x14ac:dyDescent="0.25">
      <c r="A673" t="s">
        <v>2075</v>
      </c>
      <c r="B673" t="s">
        <v>2076</v>
      </c>
      <c r="C673" t="s">
        <v>3675</v>
      </c>
      <c r="D673" t="s">
        <v>3610</v>
      </c>
      <c r="E673" t="s">
        <v>3841</v>
      </c>
      <c r="F673" t="s">
        <v>3843</v>
      </c>
      <c r="G673" t="s">
        <v>3674</v>
      </c>
      <c r="H673" t="s">
        <v>3534</v>
      </c>
      <c r="I673">
        <v>1734.66</v>
      </c>
      <c r="J673" s="6">
        <v>0.1145</v>
      </c>
      <c r="K673" s="6">
        <v>9.1499999999999998E-2</v>
      </c>
      <c r="L673" t="s">
        <v>3536</v>
      </c>
    </row>
    <row r="674" spans="1:12" x14ac:dyDescent="0.25">
      <c r="A674" t="s">
        <v>2054</v>
      </c>
      <c r="B674" t="s">
        <v>2055</v>
      </c>
      <c r="C674" t="s">
        <v>3677</v>
      </c>
      <c r="D674" t="s">
        <v>3610</v>
      </c>
      <c r="E674" t="s">
        <v>3841</v>
      </c>
      <c r="F674" t="s">
        <v>3842</v>
      </c>
      <c r="G674" t="s">
        <v>3674</v>
      </c>
      <c r="H674" t="s">
        <v>3534</v>
      </c>
      <c r="I674">
        <v>1086</v>
      </c>
      <c r="J674" s="6">
        <v>0.1145</v>
      </c>
      <c r="K674" s="6">
        <v>9.1499999999999998E-2</v>
      </c>
      <c r="L674" t="s">
        <v>3536</v>
      </c>
    </row>
    <row r="675" spans="1:12" x14ac:dyDescent="0.25">
      <c r="A675" t="s">
        <v>2057</v>
      </c>
      <c r="B675" t="s">
        <v>2058</v>
      </c>
      <c r="C675" t="s">
        <v>3645</v>
      </c>
      <c r="D675" t="s">
        <v>3643</v>
      </c>
      <c r="E675" t="s">
        <v>3841</v>
      </c>
      <c r="F675" t="s">
        <v>3842</v>
      </c>
      <c r="G675" t="s">
        <v>3644</v>
      </c>
      <c r="H675" t="s">
        <v>3534</v>
      </c>
      <c r="I675">
        <v>490.61</v>
      </c>
      <c r="J675" s="6">
        <v>9.4500000000000001E-2</v>
      </c>
      <c r="K675" s="6">
        <v>0.1115</v>
      </c>
      <c r="L675" t="s">
        <v>3536</v>
      </c>
    </row>
    <row r="676" spans="1:12" x14ac:dyDescent="0.25">
      <c r="A676" t="s">
        <v>2060</v>
      </c>
      <c r="B676" t="s">
        <v>2061</v>
      </c>
      <c r="C676" t="s">
        <v>3660</v>
      </c>
      <c r="D676" t="s">
        <v>3610</v>
      </c>
      <c r="E676" t="s">
        <v>3841</v>
      </c>
      <c r="F676" t="s">
        <v>3842</v>
      </c>
      <c r="G676" t="s">
        <v>3626</v>
      </c>
      <c r="H676" t="s">
        <v>3534</v>
      </c>
      <c r="I676">
        <v>4025.42</v>
      </c>
      <c r="J676" s="6">
        <v>0.1145</v>
      </c>
      <c r="K676" s="6">
        <v>9.1499999999999998E-2</v>
      </c>
      <c r="L676" t="s">
        <v>3541</v>
      </c>
    </row>
    <row r="677" spans="1:12" x14ac:dyDescent="0.25">
      <c r="A677" t="s">
        <v>2063</v>
      </c>
      <c r="B677" t="s">
        <v>2064</v>
      </c>
      <c r="C677" t="s">
        <v>3675</v>
      </c>
      <c r="D677" t="s">
        <v>3610</v>
      </c>
      <c r="E677" t="s">
        <v>3841</v>
      </c>
      <c r="F677" t="s">
        <v>3843</v>
      </c>
      <c r="G677" t="s">
        <v>3674</v>
      </c>
      <c r="H677" t="s">
        <v>3534</v>
      </c>
      <c r="I677">
        <v>1734.66</v>
      </c>
      <c r="J677" s="6">
        <v>0.1145</v>
      </c>
      <c r="K677" s="6">
        <v>9.1499999999999998E-2</v>
      </c>
      <c r="L677" t="s">
        <v>3536</v>
      </c>
    </row>
    <row r="678" spans="1:12" x14ac:dyDescent="0.25">
      <c r="A678" t="s">
        <v>2066</v>
      </c>
      <c r="B678" t="s">
        <v>2067</v>
      </c>
      <c r="C678" t="s">
        <v>3675</v>
      </c>
      <c r="D678" t="s">
        <v>3610</v>
      </c>
      <c r="E678" t="s">
        <v>3841</v>
      </c>
      <c r="F678" t="s">
        <v>3843</v>
      </c>
      <c r="G678" t="s">
        <v>3674</v>
      </c>
      <c r="H678" t="s">
        <v>3534</v>
      </c>
      <c r="I678">
        <v>1734.66</v>
      </c>
      <c r="J678" s="6">
        <v>0.1145</v>
      </c>
      <c r="K678" s="6">
        <v>9.1499999999999998E-2</v>
      </c>
      <c r="L678" t="s">
        <v>3536</v>
      </c>
    </row>
    <row r="679" spans="1:12" x14ac:dyDescent="0.25">
      <c r="A679" t="s">
        <v>2069</v>
      </c>
      <c r="B679" t="s">
        <v>2070</v>
      </c>
      <c r="C679" t="s">
        <v>3622</v>
      </c>
      <c r="D679" t="s">
        <v>3610</v>
      </c>
      <c r="E679" t="s">
        <v>3841</v>
      </c>
      <c r="F679" t="s">
        <v>3842</v>
      </c>
      <c r="G679" t="s">
        <v>3533</v>
      </c>
      <c r="H679" t="s">
        <v>3534</v>
      </c>
      <c r="I679">
        <v>2300</v>
      </c>
      <c r="J679" s="6">
        <v>0.1145</v>
      </c>
      <c r="K679" s="6">
        <v>9.1499999999999998E-2</v>
      </c>
      <c r="L679" t="s">
        <v>3536</v>
      </c>
    </row>
    <row r="680" spans="1:12" x14ac:dyDescent="0.25">
      <c r="A680" t="s">
        <v>2072</v>
      </c>
      <c r="B680" t="s">
        <v>2073</v>
      </c>
      <c r="C680" t="s">
        <v>3613</v>
      </c>
      <c r="D680" t="s">
        <v>3610</v>
      </c>
      <c r="E680" t="s">
        <v>3841</v>
      </c>
      <c r="F680" t="s">
        <v>3842</v>
      </c>
      <c r="G680" t="s">
        <v>3626</v>
      </c>
      <c r="H680" t="s">
        <v>3534</v>
      </c>
      <c r="I680">
        <v>2783</v>
      </c>
      <c r="J680" s="6">
        <v>0.1145</v>
      </c>
      <c r="K680" s="6">
        <v>9.1499999999999998E-2</v>
      </c>
      <c r="L680" t="s">
        <v>3541</v>
      </c>
    </row>
    <row r="681" spans="1:12" x14ac:dyDescent="0.25">
      <c r="A681" t="s">
        <v>167</v>
      </c>
      <c r="B681" t="s">
        <v>168</v>
      </c>
      <c r="C681" t="s">
        <v>3583</v>
      </c>
      <c r="D681" t="s">
        <v>3532</v>
      </c>
      <c r="E681" t="s">
        <v>3841</v>
      </c>
      <c r="F681" t="s">
        <v>3842</v>
      </c>
      <c r="G681" t="s">
        <v>3533</v>
      </c>
      <c r="H681" t="s">
        <v>3534</v>
      </c>
      <c r="I681">
        <v>1212</v>
      </c>
      <c r="J681" s="6">
        <v>0.1145</v>
      </c>
      <c r="K681" s="6">
        <v>9.1499999999999998E-2</v>
      </c>
      <c r="L681" t="s">
        <v>3541</v>
      </c>
    </row>
    <row r="682" spans="1:12" x14ac:dyDescent="0.25">
      <c r="A682" t="s">
        <v>2079</v>
      </c>
      <c r="B682" t="s">
        <v>2080</v>
      </c>
      <c r="C682" t="s">
        <v>3678</v>
      </c>
      <c r="D682" t="s">
        <v>3610</v>
      </c>
      <c r="E682" t="s">
        <v>3841</v>
      </c>
      <c r="F682" t="s">
        <v>3843</v>
      </c>
      <c r="G682" t="s">
        <v>3674</v>
      </c>
      <c r="H682" t="s">
        <v>3534</v>
      </c>
      <c r="I682">
        <v>838</v>
      </c>
      <c r="J682" s="6">
        <v>0.1145</v>
      </c>
      <c r="K682" s="6">
        <v>9.1499999999999998E-2</v>
      </c>
      <c r="L682" t="s">
        <v>3536</v>
      </c>
    </row>
    <row r="683" spans="1:12" x14ac:dyDescent="0.25">
      <c r="A683" t="s">
        <v>2082</v>
      </c>
      <c r="B683" t="s">
        <v>2083</v>
      </c>
      <c r="C683" t="s">
        <v>3687</v>
      </c>
      <c r="D683" t="s">
        <v>3610</v>
      </c>
      <c r="E683" t="s">
        <v>3841</v>
      </c>
      <c r="F683" t="s">
        <v>3842</v>
      </c>
      <c r="G683" t="s">
        <v>3674</v>
      </c>
      <c r="H683" t="s">
        <v>3534</v>
      </c>
      <c r="I683">
        <v>2604.81</v>
      </c>
      <c r="J683" s="6">
        <v>0.1145</v>
      </c>
      <c r="K683" s="6">
        <v>9.1499999999999998E-2</v>
      </c>
      <c r="L683" t="s">
        <v>3536</v>
      </c>
    </row>
    <row r="684" spans="1:12" x14ac:dyDescent="0.25">
      <c r="A684" t="s">
        <v>2086</v>
      </c>
      <c r="B684" t="s">
        <v>2087</v>
      </c>
      <c r="C684" t="s">
        <v>3838</v>
      </c>
      <c r="D684" t="s">
        <v>3610</v>
      </c>
      <c r="E684" t="s">
        <v>3841</v>
      </c>
      <c r="F684" t="s">
        <v>3842</v>
      </c>
      <c r="G684" t="s">
        <v>3674</v>
      </c>
      <c r="H684" t="s">
        <v>3534</v>
      </c>
      <c r="I684">
        <v>1086</v>
      </c>
      <c r="J684" s="6">
        <v>0.1145</v>
      </c>
      <c r="K684" s="6">
        <v>9.1499999999999998E-2</v>
      </c>
      <c r="L684" t="s">
        <v>3536</v>
      </c>
    </row>
    <row r="685" spans="1:12" x14ac:dyDescent="0.25">
      <c r="A685" t="s">
        <v>2089</v>
      </c>
      <c r="B685" t="s">
        <v>2090</v>
      </c>
      <c r="C685" t="s">
        <v>3675</v>
      </c>
      <c r="D685" t="s">
        <v>3610</v>
      </c>
      <c r="E685" t="s">
        <v>3841</v>
      </c>
      <c r="F685" t="s">
        <v>3843</v>
      </c>
      <c r="G685" t="s">
        <v>3674</v>
      </c>
      <c r="H685" t="s">
        <v>3534</v>
      </c>
      <c r="I685">
        <v>1734.66</v>
      </c>
      <c r="J685" s="6">
        <v>0.1145</v>
      </c>
      <c r="K685" s="6">
        <v>9.1499999999999998E-2</v>
      </c>
      <c r="L685" t="s">
        <v>3536</v>
      </c>
    </row>
    <row r="686" spans="1:12" x14ac:dyDescent="0.25">
      <c r="A686" t="s">
        <v>2092</v>
      </c>
      <c r="B686" t="s">
        <v>2093</v>
      </c>
      <c r="C686" t="s">
        <v>3675</v>
      </c>
      <c r="D686" t="s">
        <v>3610</v>
      </c>
      <c r="E686" t="s">
        <v>3841</v>
      </c>
      <c r="F686" t="s">
        <v>3843</v>
      </c>
      <c r="G686" t="s">
        <v>3674</v>
      </c>
      <c r="H686" t="s">
        <v>3534</v>
      </c>
      <c r="I686">
        <v>1734.66</v>
      </c>
      <c r="J686" s="6">
        <v>0.1145</v>
      </c>
      <c r="K686" s="6">
        <v>9.1499999999999998E-2</v>
      </c>
      <c r="L686" t="s">
        <v>3536</v>
      </c>
    </row>
    <row r="687" spans="1:12" x14ac:dyDescent="0.25">
      <c r="A687" t="s">
        <v>2095</v>
      </c>
      <c r="B687" t="s">
        <v>2096</v>
      </c>
      <c r="C687" t="s">
        <v>3556</v>
      </c>
      <c r="D687" t="s">
        <v>3532</v>
      </c>
      <c r="E687" t="s">
        <v>3841</v>
      </c>
      <c r="F687" t="s">
        <v>3842</v>
      </c>
      <c r="G687" t="s">
        <v>3533</v>
      </c>
      <c r="H687" t="s">
        <v>3534</v>
      </c>
      <c r="I687">
        <v>733</v>
      </c>
      <c r="J687" s="6">
        <v>0.1145</v>
      </c>
      <c r="K687" s="6">
        <v>9.1499999999999998E-2</v>
      </c>
      <c r="L687" t="s">
        <v>3536</v>
      </c>
    </row>
    <row r="688" spans="1:12" x14ac:dyDescent="0.25">
      <c r="A688" t="s">
        <v>2098</v>
      </c>
      <c r="B688" t="s">
        <v>2099</v>
      </c>
      <c r="C688" t="s">
        <v>3675</v>
      </c>
      <c r="D688" t="s">
        <v>3610</v>
      </c>
      <c r="E688" t="s">
        <v>3841</v>
      </c>
      <c r="F688" t="s">
        <v>3842</v>
      </c>
      <c r="G688" t="s">
        <v>3674</v>
      </c>
      <c r="H688" t="s">
        <v>3534</v>
      </c>
      <c r="I688">
        <v>1734.66</v>
      </c>
      <c r="J688" s="6">
        <v>0.1145</v>
      </c>
      <c r="K688" s="6">
        <v>9.1499999999999998E-2</v>
      </c>
      <c r="L688" t="s">
        <v>3536</v>
      </c>
    </row>
    <row r="689" spans="1:12" x14ac:dyDescent="0.25">
      <c r="A689" t="s">
        <v>2101</v>
      </c>
      <c r="B689" t="s">
        <v>2102</v>
      </c>
      <c r="C689" t="s">
        <v>3675</v>
      </c>
      <c r="D689" t="s">
        <v>3610</v>
      </c>
      <c r="E689" t="s">
        <v>3841</v>
      </c>
      <c r="F689" t="s">
        <v>3843</v>
      </c>
      <c r="G689" t="s">
        <v>3674</v>
      </c>
      <c r="H689" t="s">
        <v>3534</v>
      </c>
      <c r="I689">
        <v>1734.66</v>
      </c>
      <c r="J689" s="6">
        <v>0.1145</v>
      </c>
      <c r="K689" s="6">
        <v>9.1499999999999998E-2</v>
      </c>
      <c r="L689" t="s">
        <v>3536</v>
      </c>
    </row>
    <row r="690" spans="1:12" x14ac:dyDescent="0.25">
      <c r="A690" t="s">
        <v>2104</v>
      </c>
      <c r="B690" t="s">
        <v>2105</v>
      </c>
      <c r="C690" t="s">
        <v>3675</v>
      </c>
      <c r="D690" t="s">
        <v>3610</v>
      </c>
      <c r="E690" t="s">
        <v>3841</v>
      </c>
      <c r="F690" t="s">
        <v>3843</v>
      </c>
      <c r="G690" t="s">
        <v>3674</v>
      </c>
      <c r="H690" t="s">
        <v>3534</v>
      </c>
      <c r="I690">
        <v>1734.66</v>
      </c>
      <c r="J690" s="6">
        <v>0.1145</v>
      </c>
      <c r="K690" s="6">
        <v>9.1499999999999998E-2</v>
      </c>
      <c r="L690" t="s">
        <v>3536</v>
      </c>
    </row>
    <row r="691" spans="1:12" x14ac:dyDescent="0.25">
      <c r="A691" t="s">
        <v>99</v>
      </c>
      <c r="B691" t="s">
        <v>100</v>
      </c>
      <c r="C691" t="s">
        <v>3675</v>
      </c>
      <c r="D691" t="s">
        <v>3610</v>
      </c>
      <c r="E691" t="s">
        <v>3841</v>
      </c>
      <c r="F691" t="s">
        <v>3843</v>
      </c>
      <c r="G691" t="s">
        <v>3674</v>
      </c>
      <c r="H691" t="s">
        <v>3534</v>
      </c>
      <c r="I691">
        <v>1734.66</v>
      </c>
      <c r="J691" s="6">
        <v>0.1145</v>
      </c>
      <c r="K691" s="6">
        <v>9.1499999999999998E-2</v>
      </c>
      <c r="L691" t="s">
        <v>3536</v>
      </c>
    </row>
    <row r="692" spans="1:12" x14ac:dyDescent="0.25">
      <c r="A692" t="s">
        <v>77</v>
      </c>
      <c r="B692" t="s">
        <v>78</v>
      </c>
      <c r="C692" t="s">
        <v>3582</v>
      </c>
      <c r="D692" t="s">
        <v>3532</v>
      </c>
      <c r="E692" t="s">
        <v>3841</v>
      </c>
      <c r="F692" t="s">
        <v>3842</v>
      </c>
      <c r="G692" t="s">
        <v>3533</v>
      </c>
      <c r="H692" t="s">
        <v>3534</v>
      </c>
      <c r="I692">
        <v>1212</v>
      </c>
      <c r="J692" s="6">
        <v>0.1145</v>
      </c>
      <c r="K692" s="6">
        <v>9.1499999999999998E-2</v>
      </c>
      <c r="L692" t="s">
        <v>3536</v>
      </c>
    </row>
    <row r="693" spans="1:12" x14ac:dyDescent="0.25">
      <c r="A693" t="s">
        <v>3468</v>
      </c>
      <c r="B693" t="s">
        <v>3469</v>
      </c>
      <c r="C693" t="s">
        <v>3675</v>
      </c>
      <c r="D693" t="s">
        <v>3610</v>
      </c>
      <c r="E693" t="s">
        <v>3841</v>
      </c>
      <c r="F693" t="s">
        <v>3843</v>
      </c>
      <c r="G693" t="s">
        <v>3674</v>
      </c>
      <c r="H693" t="s">
        <v>3534</v>
      </c>
      <c r="I693">
        <v>1734.66</v>
      </c>
      <c r="J693" s="6">
        <v>0.1145</v>
      </c>
      <c r="K693" s="6">
        <v>9.1499999999999998E-2</v>
      </c>
      <c r="L693" t="s">
        <v>3536</v>
      </c>
    </row>
    <row r="694" spans="1:12" x14ac:dyDescent="0.25">
      <c r="A694" t="s">
        <v>2109</v>
      </c>
      <c r="B694" t="s">
        <v>2110</v>
      </c>
      <c r="C694" t="s">
        <v>3616</v>
      </c>
      <c r="D694" t="s">
        <v>3610</v>
      </c>
      <c r="E694" t="s">
        <v>3841</v>
      </c>
      <c r="F694" t="s">
        <v>3842</v>
      </c>
      <c r="G694" t="s">
        <v>3533</v>
      </c>
      <c r="H694" t="s">
        <v>3534</v>
      </c>
      <c r="I694">
        <v>810</v>
      </c>
      <c r="J694" s="6">
        <v>0.1145</v>
      </c>
      <c r="K694" s="6">
        <v>9.1499999999999998E-2</v>
      </c>
      <c r="L694" t="s">
        <v>3536</v>
      </c>
    </row>
    <row r="695" spans="1:12" x14ac:dyDescent="0.25">
      <c r="A695" t="s">
        <v>2112</v>
      </c>
      <c r="B695" t="s">
        <v>2113</v>
      </c>
      <c r="C695" t="s">
        <v>3615</v>
      </c>
      <c r="D695" t="s">
        <v>3610</v>
      </c>
      <c r="E695" t="s">
        <v>3841</v>
      </c>
      <c r="F695" t="s">
        <v>3842</v>
      </c>
      <c r="G695" t="s">
        <v>3533</v>
      </c>
      <c r="H695" t="s">
        <v>3534</v>
      </c>
      <c r="I695">
        <v>2997</v>
      </c>
      <c r="J695" s="6">
        <v>0.1145</v>
      </c>
      <c r="K695" s="6">
        <v>9.1499999999999998E-2</v>
      </c>
      <c r="L695" t="s">
        <v>3536</v>
      </c>
    </row>
    <row r="696" spans="1:12" x14ac:dyDescent="0.25">
      <c r="A696" t="s">
        <v>279</v>
      </c>
      <c r="B696" t="s">
        <v>280</v>
      </c>
      <c r="C696" t="s">
        <v>3627</v>
      </c>
      <c r="D696" t="s">
        <v>3610</v>
      </c>
      <c r="E696" t="s">
        <v>3841</v>
      </c>
      <c r="F696" t="s">
        <v>3842</v>
      </c>
      <c r="G696" t="s">
        <v>3533</v>
      </c>
      <c r="H696" t="s">
        <v>3534</v>
      </c>
      <c r="I696">
        <v>2670</v>
      </c>
      <c r="J696" s="6">
        <v>0.1145</v>
      </c>
      <c r="K696" s="6">
        <v>9.1499999999999998E-2</v>
      </c>
      <c r="L696" t="s">
        <v>3541</v>
      </c>
    </row>
    <row r="697" spans="1:12" x14ac:dyDescent="0.25">
      <c r="A697" t="s">
        <v>2117</v>
      </c>
      <c r="B697" t="s">
        <v>2118</v>
      </c>
      <c r="C697" t="s">
        <v>3556</v>
      </c>
      <c r="D697" t="s">
        <v>3532</v>
      </c>
      <c r="E697" t="s">
        <v>3841</v>
      </c>
      <c r="F697" t="s">
        <v>3842</v>
      </c>
      <c r="G697" t="s">
        <v>3533</v>
      </c>
      <c r="H697" t="s">
        <v>3534</v>
      </c>
      <c r="I697">
        <v>733</v>
      </c>
      <c r="J697" s="6">
        <v>0.1145</v>
      </c>
      <c r="K697" s="6">
        <v>9.1499999999999998E-2</v>
      </c>
      <c r="L697" t="s">
        <v>3536</v>
      </c>
    </row>
    <row r="698" spans="1:12" x14ac:dyDescent="0.25">
      <c r="A698" t="s">
        <v>2120</v>
      </c>
      <c r="B698" t="s">
        <v>2121</v>
      </c>
      <c r="C698" t="s">
        <v>3640</v>
      </c>
      <c r="D698" t="s">
        <v>3610</v>
      </c>
      <c r="E698" t="s">
        <v>3841</v>
      </c>
      <c r="F698" t="s">
        <v>3842</v>
      </c>
      <c r="G698" t="s">
        <v>3533</v>
      </c>
      <c r="H698" t="s">
        <v>3534</v>
      </c>
      <c r="I698">
        <v>1535.43</v>
      </c>
      <c r="J698" s="6">
        <v>0.1145</v>
      </c>
      <c r="K698" s="6">
        <v>9.1499999999999998E-2</v>
      </c>
      <c r="L698" t="s">
        <v>3536</v>
      </c>
    </row>
    <row r="699" spans="1:12" x14ac:dyDescent="0.25">
      <c r="A699" t="s">
        <v>2123</v>
      </c>
      <c r="B699" t="s">
        <v>2124</v>
      </c>
      <c r="C699" t="s">
        <v>3556</v>
      </c>
      <c r="D699" t="s">
        <v>3532</v>
      </c>
      <c r="E699" t="s">
        <v>3841</v>
      </c>
      <c r="F699" t="s">
        <v>3842</v>
      </c>
      <c r="G699" t="s">
        <v>3533</v>
      </c>
      <c r="H699" t="s">
        <v>3534</v>
      </c>
      <c r="I699">
        <v>733</v>
      </c>
      <c r="J699" s="6">
        <v>0.1145</v>
      </c>
      <c r="K699" s="6">
        <v>9.1499999999999998E-2</v>
      </c>
      <c r="L699" t="s">
        <v>3536</v>
      </c>
    </row>
    <row r="700" spans="1:12" x14ac:dyDescent="0.25">
      <c r="A700" t="s">
        <v>2126</v>
      </c>
      <c r="B700" t="s">
        <v>2127</v>
      </c>
      <c r="C700" t="s">
        <v>3601</v>
      </c>
      <c r="D700" t="s">
        <v>3532</v>
      </c>
      <c r="E700" t="s">
        <v>3841</v>
      </c>
      <c r="F700" t="s">
        <v>3842</v>
      </c>
      <c r="G700" t="s">
        <v>3533</v>
      </c>
      <c r="H700" t="s">
        <v>3534</v>
      </c>
      <c r="I700">
        <v>986</v>
      </c>
      <c r="J700" s="6">
        <v>0.1145</v>
      </c>
      <c r="K700" s="6">
        <v>9.1499999999999998E-2</v>
      </c>
      <c r="L700" t="s">
        <v>3536</v>
      </c>
    </row>
    <row r="701" spans="1:12" x14ac:dyDescent="0.25">
      <c r="A701" t="s">
        <v>257</v>
      </c>
      <c r="B701" t="s">
        <v>258</v>
      </c>
      <c r="C701" t="s">
        <v>3537</v>
      </c>
      <c r="D701" t="s">
        <v>3532</v>
      </c>
      <c r="E701" t="s">
        <v>3841</v>
      </c>
      <c r="F701" t="s">
        <v>3842</v>
      </c>
      <c r="G701" t="s">
        <v>3533</v>
      </c>
      <c r="H701" t="s">
        <v>3534</v>
      </c>
      <c r="I701">
        <v>1412</v>
      </c>
      <c r="J701" s="6">
        <v>0.1145</v>
      </c>
      <c r="K701" s="6">
        <v>9.1499999999999998E-2</v>
      </c>
      <c r="L701" t="s">
        <v>3536</v>
      </c>
    </row>
    <row r="702" spans="1:12" x14ac:dyDescent="0.25">
      <c r="A702" t="s">
        <v>23</v>
      </c>
      <c r="B702" t="s">
        <v>24</v>
      </c>
      <c r="C702" t="s">
        <v>3542</v>
      </c>
      <c r="D702" t="s">
        <v>3532</v>
      </c>
      <c r="E702" t="s">
        <v>3841</v>
      </c>
      <c r="F702" t="s">
        <v>3842</v>
      </c>
      <c r="G702" t="s">
        <v>3533</v>
      </c>
      <c r="H702" t="s">
        <v>3534</v>
      </c>
      <c r="I702">
        <v>1212</v>
      </c>
      <c r="J702" s="6">
        <v>0.1145</v>
      </c>
      <c r="K702" s="6">
        <v>9.1499999999999998E-2</v>
      </c>
      <c r="L702" t="s">
        <v>3536</v>
      </c>
    </row>
    <row r="703" spans="1:12" x14ac:dyDescent="0.25">
      <c r="A703" t="s">
        <v>2131</v>
      </c>
      <c r="B703" t="s">
        <v>2132</v>
      </c>
      <c r="C703" t="s">
        <v>3675</v>
      </c>
      <c r="D703" t="s">
        <v>3610</v>
      </c>
      <c r="E703" t="s">
        <v>3841</v>
      </c>
      <c r="F703" t="s">
        <v>3843</v>
      </c>
      <c r="G703" t="s">
        <v>3674</v>
      </c>
      <c r="H703" t="s">
        <v>3534</v>
      </c>
      <c r="I703">
        <v>1734.66</v>
      </c>
      <c r="J703" s="6">
        <v>0.1145</v>
      </c>
      <c r="K703" s="6">
        <v>9.1499999999999998E-2</v>
      </c>
      <c r="L703" t="s">
        <v>3536</v>
      </c>
    </row>
    <row r="704" spans="1:12" x14ac:dyDescent="0.25">
      <c r="A704" t="s">
        <v>2134</v>
      </c>
      <c r="B704" t="s">
        <v>2135</v>
      </c>
      <c r="C704" t="s">
        <v>3624</v>
      </c>
      <c r="D704" t="s">
        <v>3610</v>
      </c>
      <c r="E704" t="s">
        <v>3841</v>
      </c>
      <c r="F704" t="s">
        <v>3842</v>
      </c>
      <c r="G704" t="s">
        <v>3533</v>
      </c>
      <c r="H704" t="s">
        <v>3534</v>
      </c>
      <c r="I704">
        <v>3070.85</v>
      </c>
      <c r="J704" s="6">
        <v>0.1145</v>
      </c>
      <c r="K704" s="6">
        <v>9.1499999999999998E-2</v>
      </c>
      <c r="L704" t="s">
        <v>3536</v>
      </c>
    </row>
    <row r="705" spans="1:12" x14ac:dyDescent="0.25">
      <c r="A705" t="s">
        <v>2137</v>
      </c>
      <c r="B705" t="s">
        <v>2138</v>
      </c>
      <c r="C705" t="s">
        <v>3675</v>
      </c>
      <c r="D705" t="s">
        <v>3610</v>
      </c>
      <c r="E705" t="s">
        <v>3841</v>
      </c>
      <c r="F705" t="s">
        <v>3843</v>
      </c>
      <c r="G705" t="s">
        <v>3674</v>
      </c>
      <c r="H705" t="s">
        <v>3534</v>
      </c>
      <c r="I705">
        <v>1734.66</v>
      </c>
      <c r="J705" s="6">
        <v>0.1145</v>
      </c>
      <c r="K705" s="6">
        <v>9.1499999999999998E-2</v>
      </c>
      <c r="L705" t="s">
        <v>3536</v>
      </c>
    </row>
    <row r="706" spans="1:12" x14ac:dyDescent="0.25">
      <c r="A706" t="s">
        <v>2140</v>
      </c>
      <c r="B706" t="s">
        <v>2141</v>
      </c>
      <c r="C706" t="s">
        <v>3675</v>
      </c>
      <c r="D706" t="s">
        <v>3610</v>
      </c>
      <c r="E706" t="s">
        <v>3841</v>
      </c>
      <c r="F706" t="s">
        <v>3843</v>
      </c>
      <c r="G706" t="s">
        <v>3674</v>
      </c>
      <c r="H706" t="s">
        <v>3534</v>
      </c>
      <c r="I706">
        <v>1734.66</v>
      </c>
      <c r="J706" s="6">
        <v>0.1145</v>
      </c>
      <c r="K706" s="6">
        <v>9.1499999999999998E-2</v>
      </c>
      <c r="L706" t="s">
        <v>3536</v>
      </c>
    </row>
    <row r="707" spans="1:12" x14ac:dyDescent="0.25">
      <c r="A707" t="s">
        <v>2143</v>
      </c>
      <c r="B707" t="s">
        <v>2144</v>
      </c>
      <c r="C707" t="s">
        <v>3620</v>
      </c>
      <c r="D707" t="s">
        <v>3610</v>
      </c>
      <c r="E707" t="s">
        <v>3841</v>
      </c>
      <c r="F707" t="s">
        <v>3842</v>
      </c>
      <c r="G707" t="s">
        <v>3533</v>
      </c>
      <c r="H707" t="s">
        <v>3534</v>
      </c>
      <c r="I707">
        <v>1000</v>
      </c>
      <c r="J707" s="6">
        <v>0.1145</v>
      </c>
      <c r="K707" s="6">
        <v>9.1499999999999998E-2</v>
      </c>
      <c r="L707" t="s">
        <v>3536</v>
      </c>
    </row>
    <row r="708" spans="1:12" x14ac:dyDescent="0.25">
      <c r="A708" t="s">
        <v>2146</v>
      </c>
      <c r="B708" t="s">
        <v>2147</v>
      </c>
      <c r="C708" t="s">
        <v>3557</v>
      </c>
      <c r="D708" t="s">
        <v>3532</v>
      </c>
      <c r="E708" t="s">
        <v>3841</v>
      </c>
      <c r="F708" t="s">
        <v>3842</v>
      </c>
      <c r="G708" t="s">
        <v>3533</v>
      </c>
      <c r="H708" t="s">
        <v>3534</v>
      </c>
      <c r="I708">
        <v>1086</v>
      </c>
      <c r="J708" s="6">
        <v>0.1145</v>
      </c>
      <c r="K708" s="6">
        <v>9.1499999999999998E-2</v>
      </c>
      <c r="L708" t="s">
        <v>3536</v>
      </c>
    </row>
    <row r="709" spans="1:12" x14ac:dyDescent="0.25">
      <c r="A709" t="s">
        <v>2149</v>
      </c>
      <c r="B709" t="s">
        <v>2150</v>
      </c>
      <c r="C709" t="s">
        <v>3609</v>
      </c>
      <c r="D709" t="s">
        <v>3532</v>
      </c>
      <c r="E709" t="s">
        <v>3841</v>
      </c>
      <c r="F709" t="s">
        <v>3842</v>
      </c>
      <c r="G709" t="s">
        <v>3533</v>
      </c>
      <c r="H709" t="s">
        <v>3534</v>
      </c>
      <c r="I709">
        <v>901</v>
      </c>
      <c r="J709" s="6">
        <v>0.1145</v>
      </c>
      <c r="K709" s="6">
        <v>9.1499999999999998E-2</v>
      </c>
      <c r="L709" t="s">
        <v>3536</v>
      </c>
    </row>
    <row r="710" spans="1:12" x14ac:dyDescent="0.25">
      <c r="A710" t="s">
        <v>2152</v>
      </c>
      <c r="B710" t="s">
        <v>2153</v>
      </c>
      <c r="C710" t="s">
        <v>3551</v>
      </c>
      <c r="D710" t="s">
        <v>3532</v>
      </c>
      <c r="E710" t="s">
        <v>3841</v>
      </c>
      <c r="F710" t="s">
        <v>3842</v>
      </c>
      <c r="G710" t="s">
        <v>3533</v>
      </c>
      <c r="H710" t="s">
        <v>3534</v>
      </c>
      <c r="I710">
        <v>986</v>
      </c>
      <c r="J710" s="6">
        <v>0.1145</v>
      </c>
      <c r="K710" s="6">
        <v>9.1499999999999998E-2</v>
      </c>
      <c r="L710" t="s">
        <v>3536</v>
      </c>
    </row>
    <row r="711" spans="1:12" x14ac:dyDescent="0.25">
      <c r="A711" t="s">
        <v>245</v>
      </c>
      <c r="B711" t="s">
        <v>246</v>
      </c>
      <c r="C711" t="s">
        <v>3537</v>
      </c>
      <c r="D711" t="s">
        <v>3532</v>
      </c>
      <c r="E711" t="s">
        <v>3841</v>
      </c>
      <c r="F711" t="s">
        <v>3842</v>
      </c>
      <c r="G711" t="s">
        <v>3533</v>
      </c>
      <c r="H711" t="s">
        <v>3534</v>
      </c>
      <c r="I711">
        <v>1212</v>
      </c>
      <c r="J711" s="6">
        <v>0.1145</v>
      </c>
      <c r="K711" s="6">
        <v>9.1499999999999998E-2</v>
      </c>
      <c r="L711" t="s">
        <v>3536</v>
      </c>
    </row>
    <row r="712" spans="1:12" x14ac:dyDescent="0.25">
      <c r="A712" t="s">
        <v>97</v>
      </c>
      <c r="B712" t="s">
        <v>98</v>
      </c>
      <c r="C712" t="s">
        <v>3582</v>
      </c>
      <c r="D712" t="s">
        <v>3532</v>
      </c>
      <c r="E712" t="s">
        <v>3841</v>
      </c>
      <c r="F712" t="s">
        <v>3842</v>
      </c>
      <c r="G712" t="s">
        <v>3533</v>
      </c>
      <c r="H712" t="s">
        <v>3534</v>
      </c>
      <c r="I712">
        <v>1212</v>
      </c>
      <c r="J712" s="6">
        <v>0.1145</v>
      </c>
      <c r="K712" s="6">
        <v>9.1499999999999998E-2</v>
      </c>
      <c r="L712" t="s">
        <v>3536</v>
      </c>
    </row>
    <row r="713" spans="1:12" x14ac:dyDescent="0.25">
      <c r="A713" t="s">
        <v>3484</v>
      </c>
      <c r="B713" t="s">
        <v>3485</v>
      </c>
      <c r="C713" t="s">
        <v>3677</v>
      </c>
      <c r="D713" t="s">
        <v>3610</v>
      </c>
      <c r="E713" t="s">
        <v>3841</v>
      </c>
      <c r="F713" t="s">
        <v>3842</v>
      </c>
      <c r="G713" t="s">
        <v>3674</v>
      </c>
      <c r="H713" t="s">
        <v>3534</v>
      </c>
      <c r="I713">
        <v>1086</v>
      </c>
      <c r="J713" s="6">
        <v>0.1145</v>
      </c>
      <c r="K713" s="6">
        <v>9.1499999999999998E-2</v>
      </c>
      <c r="L713" t="s">
        <v>3536</v>
      </c>
    </row>
    <row r="714" spans="1:12" x14ac:dyDescent="0.25">
      <c r="A714" t="s">
        <v>2159</v>
      </c>
      <c r="B714" t="s">
        <v>2160</v>
      </c>
      <c r="C714" t="s">
        <v>3675</v>
      </c>
      <c r="D714" t="s">
        <v>3610</v>
      </c>
      <c r="E714" t="s">
        <v>3841</v>
      </c>
      <c r="F714" t="s">
        <v>3842</v>
      </c>
      <c r="G714" t="s">
        <v>3674</v>
      </c>
      <c r="H714" t="s">
        <v>3534</v>
      </c>
      <c r="I714">
        <v>1734.66</v>
      </c>
      <c r="J714" s="6">
        <v>0.1145</v>
      </c>
      <c r="K714" s="6">
        <v>9.1499999999999998E-2</v>
      </c>
      <c r="L714" t="s">
        <v>3536</v>
      </c>
    </row>
    <row r="715" spans="1:12" x14ac:dyDescent="0.25">
      <c r="A715" t="s">
        <v>2162</v>
      </c>
      <c r="B715" t="s">
        <v>2163</v>
      </c>
      <c r="C715" t="s">
        <v>3612</v>
      </c>
      <c r="D715" t="s">
        <v>3610</v>
      </c>
      <c r="E715" t="s">
        <v>3841</v>
      </c>
      <c r="F715" t="s">
        <v>3842</v>
      </c>
      <c r="G715" t="s">
        <v>3533</v>
      </c>
      <c r="H715" t="s">
        <v>3534</v>
      </c>
      <c r="I715">
        <v>3326.67</v>
      </c>
      <c r="J715" s="6">
        <v>0.1145</v>
      </c>
      <c r="K715" s="6">
        <v>9.1499999999999998E-2</v>
      </c>
      <c r="L715" t="s">
        <v>3536</v>
      </c>
    </row>
    <row r="716" spans="1:12" x14ac:dyDescent="0.25">
      <c r="A716" t="s">
        <v>175</v>
      </c>
      <c r="B716" t="s">
        <v>176</v>
      </c>
      <c r="C716" t="s">
        <v>3603</v>
      </c>
      <c r="D716" t="s">
        <v>3610</v>
      </c>
      <c r="E716" t="s">
        <v>3841</v>
      </c>
      <c r="F716" t="s">
        <v>3842</v>
      </c>
      <c r="G716" t="s">
        <v>3533</v>
      </c>
      <c r="H716" t="s">
        <v>3534</v>
      </c>
      <c r="I716">
        <v>1212</v>
      </c>
      <c r="J716" s="6">
        <v>0.1145</v>
      </c>
      <c r="K716" s="6">
        <v>9.1499999999999998E-2</v>
      </c>
      <c r="L716" t="s">
        <v>3536</v>
      </c>
    </row>
    <row r="717" spans="1:12" x14ac:dyDescent="0.25">
      <c r="A717" t="s">
        <v>2166</v>
      </c>
      <c r="B717" t="s">
        <v>2167</v>
      </c>
      <c r="C717" t="s">
        <v>3681</v>
      </c>
      <c r="D717" t="s">
        <v>3610</v>
      </c>
      <c r="E717" t="s">
        <v>3841</v>
      </c>
      <c r="F717" t="s">
        <v>3842</v>
      </c>
      <c r="G717" t="s">
        <v>3674</v>
      </c>
      <c r="H717" t="s">
        <v>3534</v>
      </c>
      <c r="I717">
        <v>1086</v>
      </c>
      <c r="J717" s="6">
        <v>0.1145</v>
      </c>
      <c r="K717" s="6">
        <v>9.1499999999999998E-2</v>
      </c>
      <c r="L717" t="s">
        <v>3536</v>
      </c>
    </row>
    <row r="718" spans="1:12" x14ac:dyDescent="0.25">
      <c r="A718" t="s">
        <v>2169</v>
      </c>
      <c r="B718" t="s">
        <v>2170</v>
      </c>
      <c r="C718" t="s">
        <v>3677</v>
      </c>
      <c r="D718" t="s">
        <v>3610</v>
      </c>
      <c r="E718" t="s">
        <v>3841</v>
      </c>
      <c r="F718" t="s">
        <v>3842</v>
      </c>
      <c r="G718" t="s">
        <v>3674</v>
      </c>
      <c r="H718" t="s">
        <v>3534</v>
      </c>
      <c r="I718">
        <v>1086</v>
      </c>
      <c r="J718" s="6">
        <v>0.1145</v>
      </c>
      <c r="K718" s="6">
        <v>9.1499999999999998E-2</v>
      </c>
      <c r="L718" t="s">
        <v>3536</v>
      </c>
    </row>
    <row r="719" spans="1:12" x14ac:dyDescent="0.25">
      <c r="A719" t="s">
        <v>2172</v>
      </c>
      <c r="B719" t="s">
        <v>2173</v>
      </c>
      <c r="C719" t="s">
        <v>3675</v>
      </c>
      <c r="D719" t="s">
        <v>3610</v>
      </c>
      <c r="E719" t="s">
        <v>3841</v>
      </c>
      <c r="F719" t="s">
        <v>3843</v>
      </c>
      <c r="G719" t="s">
        <v>3674</v>
      </c>
      <c r="H719" t="s">
        <v>3534</v>
      </c>
      <c r="I719">
        <v>1734.66</v>
      </c>
      <c r="J719" s="6">
        <v>0.1145</v>
      </c>
      <c r="K719" s="6">
        <v>9.1499999999999998E-2</v>
      </c>
      <c r="L719" t="s">
        <v>3536</v>
      </c>
    </row>
    <row r="720" spans="1:12" x14ac:dyDescent="0.25">
      <c r="A720" t="s">
        <v>41</v>
      </c>
      <c r="B720" t="s">
        <v>42</v>
      </c>
      <c r="C720" t="s">
        <v>3669</v>
      </c>
      <c r="D720" t="s">
        <v>3532</v>
      </c>
      <c r="E720" t="s">
        <v>3841</v>
      </c>
      <c r="F720" t="s">
        <v>3842</v>
      </c>
      <c r="G720" t="s">
        <v>3533</v>
      </c>
      <c r="H720" t="s">
        <v>3534</v>
      </c>
      <c r="I720">
        <v>2600</v>
      </c>
      <c r="J720" s="6">
        <v>0.1145</v>
      </c>
      <c r="K720" s="6">
        <v>9.1499999999999998E-2</v>
      </c>
      <c r="L720" t="s">
        <v>3541</v>
      </c>
    </row>
    <row r="721" spans="1:12" x14ac:dyDescent="0.25">
      <c r="A721" t="s">
        <v>2176</v>
      </c>
      <c r="B721" t="s">
        <v>2177</v>
      </c>
      <c r="C721" t="s">
        <v>3615</v>
      </c>
      <c r="D721" t="s">
        <v>3610</v>
      </c>
      <c r="E721" t="s">
        <v>3841</v>
      </c>
      <c r="F721" t="s">
        <v>3842</v>
      </c>
      <c r="G721" t="s">
        <v>3533</v>
      </c>
      <c r="H721" t="s">
        <v>3534</v>
      </c>
      <c r="I721">
        <v>2997</v>
      </c>
      <c r="J721" s="6">
        <v>0.1145</v>
      </c>
      <c r="K721" s="6">
        <v>9.1499999999999998E-2</v>
      </c>
      <c r="L721" t="s">
        <v>3536</v>
      </c>
    </row>
    <row r="722" spans="1:12" x14ac:dyDescent="0.25">
      <c r="A722" t="s">
        <v>2179</v>
      </c>
      <c r="B722" t="s">
        <v>2180</v>
      </c>
      <c r="C722" t="s">
        <v>3678</v>
      </c>
      <c r="D722" t="s">
        <v>3610</v>
      </c>
      <c r="E722" t="s">
        <v>3841</v>
      </c>
      <c r="F722" t="s">
        <v>3842</v>
      </c>
      <c r="G722" t="s">
        <v>3674</v>
      </c>
      <c r="H722" t="s">
        <v>3534</v>
      </c>
      <c r="I722">
        <v>838</v>
      </c>
      <c r="J722" s="6">
        <v>0.1145</v>
      </c>
      <c r="K722" s="6">
        <v>9.1499999999999998E-2</v>
      </c>
      <c r="L722" t="s">
        <v>3536</v>
      </c>
    </row>
    <row r="723" spans="1:12" x14ac:dyDescent="0.25">
      <c r="A723" t="s">
        <v>2182</v>
      </c>
      <c r="B723" t="s">
        <v>2183</v>
      </c>
      <c r="C723" t="s">
        <v>3645</v>
      </c>
      <c r="D723" t="s">
        <v>3643</v>
      </c>
      <c r="E723" t="s">
        <v>3841</v>
      </c>
      <c r="F723" t="s">
        <v>3842</v>
      </c>
      <c r="G723" t="s">
        <v>3644</v>
      </c>
      <c r="H723" t="s">
        <v>3534</v>
      </c>
      <c r="I723">
        <v>490.61</v>
      </c>
      <c r="J723" s="6">
        <v>9.4500000000000001E-2</v>
      </c>
      <c r="K723" s="6">
        <v>0.1115</v>
      </c>
      <c r="L723" t="s">
        <v>3536</v>
      </c>
    </row>
    <row r="724" spans="1:12" x14ac:dyDescent="0.25">
      <c r="A724" t="s">
        <v>2185</v>
      </c>
      <c r="B724" t="s">
        <v>2186</v>
      </c>
      <c r="C724" t="s">
        <v>3556</v>
      </c>
      <c r="D724" t="s">
        <v>3532</v>
      </c>
      <c r="E724" t="s">
        <v>3841</v>
      </c>
      <c r="F724" t="s">
        <v>3842</v>
      </c>
      <c r="G724" t="s">
        <v>3533</v>
      </c>
      <c r="H724" t="s">
        <v>3534</v>
      </c>
      <c r="I724">
        <v>733</v>
      </c>
      <c r="J724" s="6">
        <v>0.1145</v>
      </c>
      <c r="K724" s="6">
        <v>9.1499999999999998E-2</v>
      </c>
      <c r="L724" t="s">
        <v>3536</v>
      </c>
    </row>
    <row r="725" spans="1:12" x14ac:dyDescent="0.25">
      <c r="A725" t="s">
        <v>2189</v>
      </c>
      <c r="B725" t="s">
        <v>2190</v>
      </c>
      <c r="C725" t="s">
        <v>3624</v>
      </c>
      <c r="D725" t="s">
        <v>3610</v>
      </c>
      <c r="E725" t="s">
        <v>3841</v>
      </c>
      <c r="F725" t="s">
        <v>3842</v>
      </c>
      <c r="G725" t="s">
        <v>3533</v>
      </c>
      <c r="H725" t="s">
        <v>3534</v>
      </c>
      <c r="I725">
        <v>3070.85</v>
      </c>
      <c r="J725" s="6">
        <v>0.1145</v>
      </c>
      <c r="K725" s="6">
        <v>9.1499999999999998E-2</v>
      </c>
      <c r="L725" t="s">
        <v>3536</v>
      </c>
    </row>
    <row r="726" spans="1:12" x14ac:dyDescent="0.25">
      <c r="A726" t="s">
        <v>2192</v>
      </c>
      <c r="B726" t="s">
        <v>2193</v>
      </c>
      <c r="C726" t="s">
        <v>3684</v>
      </c>
      <c r="D726" t="s">
        <v>3610</v>
      </c>
      <c r="E726" t="s">
        <v>3841</v>
      </c>
      <c r="F726" t="s">
        <v>3843</v>
      </c>
      <c r="G726" t="s">
        <v>3674</v>
      </c>
      <c r="H726" t="s">
        <v>3534</v>
      </c>
      <c r="I726">
        <v>867.33</v>
      </c>
      <c r="J726" s="6">
        <v>0.1145</v>
      </c>
      <c r="K726" s="6">
        <v>9.1499999999999998E-2</v>
      </c>
      <c r="L726" t="s">
        <v>3536</v>
      </c>
    </row>
    <row r="727" spans="1:12" x14ac:dyDescent="0.25">
      <c r="A727" t="s">
        <v>2195</v>
      </c>
      <c r="B727" t="s">
        <v>2196</v>
      </c>
      <c r="C727" t="s">
        <v>3603</v>
      </c>
      <c r="D727" t="s">
        <v>3610</v>
      </c>
      <c r="E727" t="s">
        <v>3841</v>
      </c>
      <c r="F727" t="s">
        <v>3842</v>
      </c>
      <c r="G727" t="s">
        <v>3533</v>
      </c>
      <c r="H727" t="s">
        <v>3534</v>
      </c>
      <c r="I727">
        <v>1212</v>
      </c>
      <c r="J727" s="6">
        <v>0.1145</v>
      </c>
      <c r="K727" s="6">
        <v>9.1499999999999998E-2</v>
      </c>
      <c r="L727" t="s">
        <v>3536</v>
      </c>
    </row>
    <row r="728" spans="1:12" x14ac:dyDescent="0.25">
      <c r="A728" t="s">
        <v>323</v>
      </c>
      <c r="B728" t="s">
        <v>324</v>
      </c>
      <c r="C728" t="s">
        <v>3539</v>
      </c>
      <c r="D728" t="s">
        <v>3532</v>
      </c>
      <c r="E728" t="s">
        <v>3841</v>
      </c>
      <c r="F728" t="s">
        <v>3842</v>
      </c>
      <c r="G728" t="s">
        <v>3533</v>
      </c>
      <c r="H728" t="s">
        <v>3534</v>
      </c>
      <c r="I728">
        <v>1212</v>
      </c>
      <c r="J728" s="6">
        <v>0.1145</v>
      </c>
      <c r="K728" s="6">
        <v>9.1499999999999998E-2</v>
      </c>
      <c r="L728" t="s">
        <v>3536</v>
      </c>
    </row>
    <row r="729" spans="1:12" x14ac:dyDescent="0.25">
      <c r="A729" t="s">
        <v>2200</v>
      </c>
      <c r="B729" t="s">
        <v>2201</v>
      </c>
      <c r="C729" t="s">
        <v>3675</v>
      </c>
      <c r="D729" t="s">
        <v>3610</v>
      </c>
      <c r="E729" t="s">
        <v>3841</v>
      </c>
      <c r="F729" t="s">
        <v>3843</v>
      </c>
      <c r="G729" t="s">
        <v>3674</v>
      </c>
      <c r="H729" t="s">
        <v>3534</v>
      </c>
      <c r="I729">
        <v>1734.66</v>
      </c>
      <c r="J729" s="6">
        <v>0.1145</v>
      </c>
      <c r="K729" s="6">
        <v>9.1499999999999998E-2</v>
      </c>
      <c r="L729" t="s">
        <v>3536</v>
      </c>
    </row>
    <row r="730" spans="1:12" x14ac:dyDescent="0.25">
      <c r="A730" t="s">
        <v>2203</v>
      </c>
      <c r="B730" t="s">
        <v>2204</v>
      </c>
      <c r="C730" t="s">
        <v>3675</v>
      </c>
      <c r="D730" t="s">
        <v>3610</v>
      </c>
      <c r="E730" t="s">
        <v>3841</v>
      </c>
      <c r="F730" t="s">
        <v>3843</v>
      </c>
      <c r="G730" t="s">
        <v>3674</v>
      </c>
      <c r="H730" t="s">
        <v>3534</v>
      </c>
      <c r="I730">
        <v>1734.66</v>
      </c>
      <c r="J730" s="6">
        <v>0.1145</v>
      </c>
      <c r="K730" s="6">
        <v>9.1499999999999998E-2</v>
      </c>
      <c r="L730" t="s">
        <v>3536</v>
      </c>
    </row>
    <row r="731" spans="1:12" x14ac:dyDescent="0.25">
      <c r="A731" t="s">
        <v>2207</v>
      </c>
      <c r="B731" t="s">
        <v>2208</v>
      </c>
      <c r="C731" t="s">
        <v>3556</v>
      </c>
      <c r="D731" t="s">
        <v>3532</v>
      </c>
      <c r="E731" t="s">
        <v>3841</v>
      </c>
      <c r="F731" t="s">
        <v>3842</v>
      </c>
      <c r="G731" t="s">
        <v>3533</v>
      </c>
      <c r="H731" t="s">
        <v>3534</v>
      </c>
      <c r="I731">
        <v>733</v>
      </c>
      <c r="J731" s="6">
        <v>0.1145</v>
      </c>
      <c r="K731" s="6">
        <v>9.1499999999999998E-2</v>
      </c>
      <c r="L731" t="s">
        <v>3536</v>
      </c>
    </row>
    <row r="732" spans="1:12" x14ac:dyDescent="0.25">
      <c r="A732" t="s">
        <v>2210</v>
      </c>
      <c r="B732" t="s">
        <v>2211</v>
      </c>
      <c r="C732" t="s">
        <v>3645</v>
      </c>
      <c r="D732" t="s">
        <v>3643</v>
      </c>
      <c r="E732" t="s">
        <v>3841</v>
      </c>
      <c r="F732" t="s">
        <v>3842</v>
      </c>
      <c r="G732" t="s">
        <v>3644</v>
      </c>
      <c r="H732" t="s">
        <v>3534</v>
      </c>
      <c r="I732">
        <v>561</v>
      </c>
      <c r="J732" s="6">
        <v>9.4500000000000001E-2</v>
      </c>
      <c r="K732" s="6">
        <v>0.1115</v>
      </c>
      <c r="L732" t="s">
        <v>3536</v>
      </c>
    </row>
    <row r="733" spans="1:12" x14ac:dyDescent="0.25">
      <c r="A733" t="s">
        <v>313</v>
      </c>
      <c r="B733" t="s">
        <v>314</v>
      </c>
      <c r="C733" t="s">
        <v>3671</v>
      </c>
      <c r="D733" t="s">
        <v>3532</v>
      </c>
      <c r="E733" t="s">
        <v>3841</v>
      </c>
      <c r="F733" t="s">
        <v>3842</v>
      </c>
      <c r="G733" t="s">
        <v>3533</v>
      </c>
      <c r="H733" t="s">
        <v>3534</v>
      </c>
      <c r="I733">
        <v>2600</v>
      </c>
      <c r="J733" s="6">
        <v>0.1145</v>
      </c>
      <c r="K733" s="6">
        <v>9.1499999999999998E-2</v>
      </c>
      <c r="L733" t="s">
        <v>3541</v>
      </c>
    </row>
    <row r="734" spans="1:12" x14ac:dyDescent="0.25">
      <c r="A734" t="s">
        <v>2214</v>
      </c>
      <c r="B734" t="s">
        <v>2215</v>
      </c>
      <c r="C734" t="s">
        <v>3615</v>
      </c>
      <c r="D734" t="s">
        <v>3610</v>
      </c>
      <c r="E734" t="s">
        <v>3841</v>
      </c>
      <c r="F734" t="s">
        <v>3842</v>
      </c>
      <c r="G734" t="s">
        <v>3533</v>
      </c>
      <c r="H734" t="s">
        <v>3534</v>
      </c>
      <c r="I734">
        <v>3326.67</v>
      </c>
      <c r="J734" s="6">
        <v>0.1145</v>
      </c>
      <c r="K734" s="6">
        <v>9.1499999999999998E-2</v>
      </c>
      <c r="L734" t="s">
        <v>3536</v>
      </c>
    </row>
    <row r="735" spans="1:12" x14ac:dyDescent="0.25">
      <c r="A735" t="s">
        <v>2217</v>
      </c>
      <c r="B735" t="s">
        <v>2218</v>
      </c>
      <c r="C735" t="s">
        <v>3678</v>
      </c>
      <c r="D735" t="s">
        <v>3610</v>
      </c>
      <c r="E735" t="s">
        <v>3841</v>
      </c>
      <c r="F735" t="s">
        <v>3843</v>
      </c>
      <c r="G735" t="s">
        <v>3674</v>
      </c>
      <c r="H735" t="s">
        <v>3534</v>
      </c>
      <c r="I735">
        <v>606</v>
      </c>
      <c r="J735" s="6">
        <v>0.1145</v>
      </c>
      <c r="K735" s="6">
        <v>9.1499999999999998E-2</v>
      </c>
      <c r="L735" t="s">
        <v>3536</v>
      </c>
    </row>
    <row r="736" spans="1:12" x14ac:dyDescent="0.25">
      <c r="A736" t="s">
        <v>2220</v>
      </c>
      <c r="B736" t="s">
        <v>2221</v>
      </c>
      <c r="C736" t="s">
        <v>3624</v>
      </c>
      <c r="D736" t="s">
        <v>3610</v>
      </c>
      <c r="E736" t="s">
        <v>3841</v>
      </c>
      <c r="F736" t="s">
        <v>3842</v>
      </c>
      <c r="G736" t="s">
        <v>3533</v>
      </c>
      <c r="H736" t="s">
        <v>3534</v>
      </c>
      <c r="I736">
        <v>3070.85</v>
      </c>
      <c r="J736" s="6">
        <v>0.1145</v>
      </c>
      <c r="K736" s="6">
        <v>9.1499999999999998E-2</v>
      </c>
      <c r="L736" t="s">
        <v>3536</v>
      </c>
    </row>
    <row r="737" spans="1:12" x14ac:dyDescent="0.25">
      <c r="A737" t="s">
        <v>223</v>
      </c>
      <c r="B737" t="s">
        <v>224</v>
      </c>
      <c r="C737" t="s">
        <v>3539</v>
      </c>
      <c r="D737" t="s">
        <v>3532</v>
      </c>
      <c r="E737" t="s">
        <v>3841</v>
      </c>
      <c r="F737" t="s">
        <v>3842</v>
      </c>
      <c r="G737" t="s">
        <v>3533</v>
      </c>
      <c r="H737" t="s">
        <v>3534</v>
      </c>
      <c r="I737">
        <v>1212</v>
      </c>
      <c r="J737" s="6">
        <v>0.1145</v>
      </c>
      <c r="K737" s="6">
        <v>9.1499999999999998E-2</v>
      </c>
      <c r="L737" t="s">
        <v>3536</v>
      </c>
    </row>
    <row r="738" spans="1:12" x14ac:dyDescent="0.25">
      <c r="A738" t="s">
        <v>2224</v>
      </c>
      <c r="B738" t="s">
        <v>2225</v>
      </c>
      <c r="C738" t="s">
        <v>3645</v>
      </c>
      <c r="D738" t="s">
        <v>3643</v>
      </c>
      <c r="E738" t="s">
        <v>3841</v>
      </c>
      <c r="F738" t="s">
        <v>3842</v>
      </c>
      <c r="G738" t="s">
        <v>3644</v>
      </c>
      <c r="H738" t="s">
        <v>3534</v>
      </c>
      <c r="I738">
        <v>490.61</v>
      </c>
      <c r="J738" s="6">
        <v>9.4500000000000001E-2</v>
      </c>
      <c r="K738" s="6">
        <v>0.1115</v>
      </c>
      <c r="L738" t="s">
        <v>3536</v>
      </c>
    </row>
    <row r="739" spans="1:12" x14ac:dyDescent="0.25">
      <c r="A739" t="s">
        <v>2227</v>
      </c>
      <c r="B739" t="s">
        <v>2228</v>
      </c>
      <c r="C739" t="s">
        <v>3556</v>
      </c>
      <c r="D739" t="s">
        <v>3532</v>
      </c>
      <c r="E739" t="s">
        <v>3841</v>
      </c>
      <c r="F739" t="s">
        <v>3842</v>
      </c>
      <c r="G739" t="s">
        <v>3533</v>
      </c>
      <c r="H739" t="s">
        <v>3534</v>
      </c>
      <c r="I739">
        <v>733</v>
      </c>
      <c r="J739" s="6">
        <v>0.1145</v>
      </c>
      <c r="K739" s="6">
        <v>9.1499999999999998E-2</v>
      </c>
      <c r="L739" t="s">
        <v>3536</v>
      </c>
    </row>
    <row r="740" spans="1:12" x14ac:dyDescent="0.25">
      <c r="A740" t="s">
        <v>2230</v>
      </c>
      <c r="B740" t="s">
        <v>2231</v>
      </c>
      <c r="C740" t="s">
        <v>3675</v>
      </c>
      <c r="D740" t="s">
        <v>3610</v>
      </c>
      <c r="E740" t="s">
        <v>3841</v>
      </c>
      <c r="F740" t="s">
        <v>3843</v>
      </c>
      <c r="G740" t="s">
        <v>3674</v>
      </c>
      <c r="H740" t="s">
        <v>3534</v>
      </c>
      <c r="I740">
        <v>1734.66</v>
      </c>
      <c r="J740" s="6">
        <v>0.1145</v>
      </c>
      <c r="K740" s="6">
        <v>9.1499999999999998E-2</v>
      </c>
      <c r="L740" t="s">
        <v>3536</v>
      </c>
    </row>
    <row r="741" spans="1:12" x14ac:dyDescent="0.25">
      <c r="A741" t="s">
        <v>2233</v>
      </c>
      <c r="B741" t="s">
        <v>2234</v>
      </c>
      <c r="C741" t="s">
        <v>3645</v>
      </c>
      <c r="D741" t="s">
        <v>3643</v>
      </c>
      <c r="E741" t="s">
        <v>3841</v>
      </c>
      <c r="F741" t="s">
        <v>3842</v>
      </c>
      <c r="G741" t="s">
        <v>3644</v>
      </c>
      <c r="H741" t="s">
        <v>3534</v>
      </c>
      <c r="I741">
        <v>490.61</v>
      </c>
      <c r="J741" s="6">
        <v>9.4500000000000001E-2</v>
      </c>
      <c r="K741" s="6">
        <v>0.1115</v>
      </c>
      <c r="L741" t="s">
        <v>3536</v>
      </c>
    </row>
    <row r="742" spans="1:12" x14ac:dyDescent="0.25">
      <c r="A742" t="s">
        <v>2236</v>
      </c>
      <c r="B742" t="s">
        <v>2237</v>
      </c>
      <c r="C742" t="s">
        <v>3675</v>
      </c>
      <c r="D742" t="s">
        <v>3610</v>
      </c>
      <c r="E742" t="s">
        <v>3841</v>
      </c>
      <c r="F742" t="s">
        <v>3843</v>
      </c>
      <c r="G742" t="s">
        <v>3674</v>
      </c>
      <c r="H742" t="s">
        <v>3534</v>
      </c>
      <c r="I742">
        <v>1734.66</v>
      </c>
      <c r="J742" s="6">
        <v>0.1145</v>
      </c>
      <c r="K742" s="6">
        <v>9.1499999999999998E-2</v>
      </c>
      <c r="L742" t="s">
        <v>3536</v>
      </c>
    </row>
    <row r="743" spans="1:12" x14ac:dyDescent="0.25">
      <c r="A743" t="s">
        <v>2239</v>
      </c>
      <c r="B743" t="s">
        <v>2240</v>
      </c>
      <c r="C743" t="s">
        <v>3624</v>
      </c>
      <c r="D743" t="s">
        <v>3610</v>
      </c>
      <c r="E743" t="s">
        <v>3841</v>
      </c>
      <c r="F743" t="s">
        <v>3842</v>
      </c>
      <c r="G743" t="s">
        <v>3533</v>
      </c>
      <c r="H743" t="s">
        <v>3534</v>
      </c>
      <c r="I743">
        <v>3070.85</v>
      </c>
      <c r="J743" s="6">
        <v>0.1145</v>
      </c>
      <c r="K743" s="6">
        <v>9.1499999999999998E-2</v>
      </c>
      <c r="L743" t="s">
        <v>3536</v>
      </c>
    </row>
    <row r="744" spans="1:12" x14ac:dyDescent="0.25">
      <c r="A744" t="s">
        <v>2242</v>
      </c>
      <c r="B744" t="s">
        <v>2243</v>
      </c>
      <c r="C744" t="s">
        <v>3675</v>
      </c>
      <c r="D744" t="s">
        <v>3610</v>
      </c>
      <c r="E744" t="s">
        <v>3841</v>
      </c>
      <c r="F744" t="s">
        <v>3843</v>
      </c>
      <c r="G744" t="s">
        <v>3674</v>
      </c>
      <c r="H744" t="s">
        <v>3534</v>
      </c>
      <c r="I744">
        <v>1734.66</v>
      </c>
      <c r="J744" s="6">
        <v>0.1145</v>
      </c>
      <c r="K744" s="6">
        <v>9.1499999999999998E-2</v>
      </c>
      <c r="L744" t="s">
        <v>3536</v>
      </c>
    </row>
    <row r="745" spans="1:12" x14ac:dyDescent="0.25">
      <c r="A745" t="s">
        <v>2246</v>
      </c>
      <c r="B745" t="s">
        <v>2247</v>
      </c>
      <c r="C745" t="s">
        <v>3678</v>
      </c>
      <c r="D745" t="s">
        <v>3610</v>
      </c>
      <c r="E745" t="s">
        <v>3841</v>
      </c>
      <c r="F745" t="s">
        <v>3843</v>
      </c>
      <c r="G745" t="s">
        <v>3674</v>
      </c>
      <c r="H745" t="s">
        <v>3534</v>
      </c>
      <c r="I745">
        <v>838</v>
      </c>
      <c r="J745" s="6">
        <v>0.1145</v>
      </c>
      <c r="K745" s="6">
        <v>9.1499999999999998E-2</v>
      </c>
      <c r="L745" t="s">
        <v>3536</v>
      </c>
    </row>
    <row r="746" spans="1:12" x14ac:dyDescent="0.25">
      <c r="A746" t="s">
        <v>2249</v>
      </c>
      <c r="B746" t="s">
        <v>2250</v>
      </c>
      <c r="C746" t="s">
        <v>3645</v>
      </c>
      <c r="D746" t="s">
        <v>3643</v>
      </c>
      <c r="E746" t="s">
        <v>3841</v>
      </c>
      <c r="F746" t="s">
        <v>3842</v>
      </c>
      <c r="G746" t="s">
        <v>3644</v>
      </c>
      <c r="H746" t="s">
        <v>3534</v>
      </c>
      <c r="I746">
        <v>640</v>
      </c>
      <c r="J746" s="6">
        <v>9.4500000000000001E-2</v>
      </c>
      <c r="K746" s="6">
        <v>0.1115</v>
      </c>
      <c r="L746" t="s">
        <v>3536</v>
      </c>
    </row>
    <row r="747" spans="1:12" x14ac:dyDescent="0.25">
      <c r="A747" t="s">
        <v>3299</v>
      </c>
      <c r="B747" t="s">
        <v>3300</v>
      </c>
      <c r="C747" t="s">
        <v>3678</v>
      </c>
      <c r="D747" t="s">
        <v>3610</v>
      </c>
      <c r="E747" t="s">
        <v>3841</v>
      </c>
      <c r="F747" t="s">
        <v>3842</v>
      </c>
      <c r="G747" t="s">
        <v>3674</v>
      </c>
      <c r="H747" t="s">
        <v>3534</v>
      </c>
      <c r="I747">
        <v>838</v>
      </c>
      <c r="J747" s="6">
        <v>0.1145</v>
      </c>
      <c r="K747" s="6">
        <v>9.1499999999999998E-2</v>
      </c>
      <c r="L747" t="s">
        <v>3536</v>
      </c>
    </row>
    <row r="748" spans="1:12" x14ac:dyDescent="0.25">
      <c r="A748" t="s">
        <v>2252</v>
      </c>
      <c r="B748" t="s">
        <v>2253</v>
      </c>
      <c r="C748" t="s">
        <v>3624</v>
      </c>
      <c r="D748" t="s">
        <v>3610</v>
      </c>
      <c r="E748" t="s">
        <v>3841</v>
      </c>
      <c r="F748" t="s">
        <v>3842</v>
      </c>
      <c r="G748" t="s">
        <v>3533</v>
      </c>
      <c r="H748" t="s">
        <v>3534</v>
      </c>
      <c r="I748">
        <v>3070.85</v>
      </c>
      <c r="J748" s="6">
        <v>0.1145</v>
      </c>
      <c r="K748" s="6">
        <v>9.1499999999999998E-2</v>
      </c>
      <c r="L748" t="s">
        <v>3536</v>
      </c>
    </row>
    <row r="749" spans="1:12" x14ac:dyDescent="0.25">
      <c r="A749" t="s">
        <v>297</v>
      </c>
      <c r="B749" t="s">
        <v>298</v>
      </c>
      <c r="C749" t="s">
        <v>3587</v>
      </c>
      <c r="D749" t="s">
        <v>3532</v>
      </c>
      <c r="E749" t="s">
        <v>3841</v>
      </c>
      <c r="F749" t="s">
        <v>3842</v>
      </c>
      <c r="G749" t="s">
        <v>3533</v>
      </c>
      <c r="H749" t="s">
        <v>3534</v>
      </c>
      <c r="I749">
        <v>1212</v>
      </c>
      <c r="J749" s="6">
        <v>0.1145</v>
      </c>
      <c r="K749" s="6">
        <v>9.1499999999999998E-2</v>
      </c>
      <c r="L749" t="s">
        <v>3541</v>
      </c>
    </row>
    <row r="750" spans="1:12" x14ac:dyDescent="0.25">
      <c r="A750" t="s">
        <v>2256</v>
      </c>
      <c r="B750" t="s">
        <v>2257</v>
      </c>
      <c r="C750" t="s">
        <v>3675</v>
      </c>
      <c r="D750" t="s">
        <v>3610</v>
      </c>
      <c r="E750" t="s">
        <v>3841</v>
      </c>
      <c r="F750" t="s">
        <v>3843</v>
      </c>
      <c r="G750" t="s">
        <v>3674</v>
      </c>
      <c r="H750" t="s">
        <v>3534</v>
      </c>
      <c r="I750">
        <v>1734.66</v>
      </c>
      <c r="J750" s="6">
        <v>0.1145</v>
      </c>
      <c r="K750" s="6">
        <v>9.1499999999999998E-2</v>
      </c>
      <c r="L750" t="s">
        <v>3536</v>
      </c>
    </row>
    <row r="751" spans="1:12" x14ac:dyDescent="0.25">
      <c r="A751" t="s">
        <v>299</v>
      </c>
      <c r="B751" t="s">
        <v>300</v>
      </c>
      <c r="C751" t="s">
        <v>3559</v>
      </c>
      <c r="D751" t="s">
        <v>3532</v>
      </c>
      <c r="E751" t="s">
        <v>3841</v>
      </c>
      <c r="F751" t="s">
        <v>3842</v>
      </c>
      <c r="G751" t="s">
        <v>3533</v>
      </c>
      <c r="H751" t="s">
        <v>3534</v>
      </c>
      <c r="I751">
        <v>1212</v>
      </c>
      <c r="J751" s="6">
        <v>0.1145</v>
      </c>
      <c r="K751" s="6">
        <v>9.1499999999999998E-2</v>
      </c>
      <c r="L751" t="s">
        <v>3536</v>
      </c>
    </row>
    <row r="752" spans="1:12" x14ac:dyDescent="0.25">
      <c r="A752" t="s">
        <v>2260</v>
      </c>
      <c r="B752" t="s">
        <v>2261</v>
      </c>
      <c r="C752" t="s">
        <v>3675</v>
      </c>
      <c r="D752" t="s">
        <v>3610</v>
      </c>
      <c r="E752" t="s">
        <v>3841</v>
      </c>
      <c r="F752" t="s">
        <v>3842</v>
      </c>
      <c r="G752" t="s">
        <v>3674</v>
      </c>
      <c r="H752" t="s">
        <v>3534</v>
      </c>
      <c r="I752">
        <v>1734.66</v>
      </c>
      <c r="J752" s="6">
        <v>0.1145</v>
      </c>
      <c r="K752" s="6">
        <v>9.1499999999999998E-2</v>
      </c>
      <c r="L752" t="s">
        <v>3536</v>
      </c>
    </row>
    <row r="753" spans="1:12" x14ac:dyDescent="0.25">
      <c r="A753" t="s">
        <v>3815</v>
      </c>
      <c r="B753" t="s">
        <v>3816</v>
      </c>
      <c r="C753" t="s">
        <v>3675</v>
      </c>
      <c r="D753" t="s">
        <v>3610</v>
      </c>
      <c r="E753" t="s">
        <v>3841</v>
      </c>
      <c r="F753" t="s">
        <v>3843</v>
      </c>
      <c r="G753" t="s">
        <v>3674</v>
      </c>
      <c r="H753" t="s">
        <v>3534</v>
      </c>
      <c r="I753">
        <v>1734.66</v>
      </c>
      <c r="J753" s="6">
        <v>0.1145</v>
      </c>
      <c r="K753" s="6">
        <v>9.1499999999999998E-2</v>
      </c>
      <c r="L753" t="s">
        <v>3536</v>
      </c>
    </row>
    <row r="754" spans="1:12" x14ac:dyDescent="0.25">
      <c r="A754" t="s">
        <v>2263</v>
      </c>
      <c r="B754" t="s">
        <v>2264</v>
      </c>
      <c r="C754" t="s">
        <v>3624</v>
      </c>
      <c r="D754" t="s">
        <v>3610</v>
      </c>
      <c r="E754" t="s">
        <v>3841</v>
      </c>
      <c r="F754" t="s">
        <v>3842</v>
      </c>
      <c r="G754" t="s">
        <v>3533</v>
      </c>
      <c r="H754" t="s">
        <v>3534</v>
      </c>
      <c r="I754">
        <v>3326.67</v>
      </c>
      <c r="J754" s="6">
        <v>0.1145</v>
      </c>
      <c r="K754" s="6">
        <v>9.1499999999999998E-2</v>
      </c>
      <c r="L754" t="s">
        <v>3536</v>
      </c>
    </row>
    <row r="755" spans="1:12" x14ac:dyDescent="0.25">
      <c r="A755" t="s">
        <v>2266</v>
      </c>
      <c r="B755" t="s">
        <v>2267</v>
      </c>
      <c r="C755" t="s">
        <v>3675</v>
      </c>
      <c r="D755" t="s">
        <v>3610</v>
      </c>
      <c r="E755" t="s">
        <v>3841</v>
      </c>
      <c r="F755" t="s">
        <v>3843</v>
      </c>
      <c r="G755" t="s">
        <v>3674</v>
      </c>
      <c r="H755" t="s">
        <v>3534</v>
      </c>
      <c r="I755">
        <v>1734.66</v>
      </c>
      <c r="J755" s="6">
        <v>0.1145</v>
      </c>
      <c r="K755" s="6">
        <v>9.1499999999999998E-2</v>
      </c>
      <c r="L755" t="s">
        <v>3536</v>
      </c>
    </row>
    <row r="756" spans="1:12" x14ac:dyDescent="0.25">
      <c r="A756" t="s">
        <v>2269</v>
      </c>
      <c r="B756" t="s">
        <v>2270</v>
      </c>
      <c r="C756" t="s">
        <v>3675</v>
      </c>
      <c r="D756" t="s">
        <v>3610</v>
      </c>
      <c r="E756" t="s">
        <v>3841</v>
      </c>
      <c r="F756" t="s">
        <v>3843</v>
      </c>
      <c r="G756" t="s">
        <v>3674</v>
      </c>
      <c r="H756" t="s">
        <v>3534</v>
      </c>
      <c r="I756">
        <v>1734.66</v>
      </c>
      <c r="J756" s="6">
        <v>0.1145</v>
      </c>
      <c r="K756" s="6">
        <v>9.1499999999999998E-2</v>
      </c>
      <c r="L756" t="s">
        <v>3536</v>
      </c>
    </row>
    <row r="757" spans="1:12" x14ac:dyDescent="0.25">
      <c r="A757" t="s">
        <v>33</v>
      </c>
      <c r="B757" t="s">
        <v>34</v>
      </c>
      <c r="C757" t="s">
        <v>3557</v>
      </c>
      <c r="D757" t="s">
        <v>3532</v>
      </c>
      <c r="E757" t="s">
        <v>3841</v>
      </c>
      <c r="F757" t="s">
        <v>3842</v>
      </c>
      <c r="G757" t="s">
        <v>3533</v>
      </c>
      <c r="H757" t="s">
        <v>3534</v>
      </c>
      <c r="I757">
        <v>1524.44</v>
      </c>
      <c r="J757" s="6">
        <v>0.1145</v>
      </c>
      <c r="K757" s="6">
        <v>9.1499999999999998E-2</v>
      </c>
      <c r="L757" t="s">
        <v>3536</v>
      </c>
    </row>
    <row r="758" spans="1:12" x14ac:dyDescent="0.25">
      <c r="A758" t="s">
        <v>2276</v>
      </c>
      <c r="B758" t="s">
        <v>2277</v>
      </c>
      <c r="C758" t="s">
        <v>3687</v>
      </c>
      <c r="D758" t="s">
        <v>3610</v>
      </c>
      <c r="E758" t="s">
        <v>3841</v>
      </c>
      <c r="F758" t="s">
        <v>3842</v>
      </c>
      <c r="G758" t="s">
        <v>3674</v>
      </c>
      <c r="H758" t="s">
        <v>3534</v>
      </c>
      <c r="I758">
        <v>2604.81</v>
      </c>
      <c r="J758" s="6">
        <v>0.1145</v>
      </c>
      <c r="K758" s="6">
        <v>9.1499999999999998E-2</v>
      </c>
      <c r="L758" t="s">
        <v>3536</v>
      </c>
    </row>
    <row r="759" spans="1:12" x14ac:dyDescent="0.25">
      <c r="A759" t="s">
        <v>25</v>
      </c>
      <c r="B759" t="s">
        <v>26</v>
      </c>
      <c r="C759" t="s">
        <v>3554</v>
      </c>
      <c r="D759" t="s">
        <v>3532</v>
      </c>
      <c r="E759" t="s">
        <v>3841</v>
      </c>
      <c r="F759" t="s">
        <v>3842</v>
      </c>
      <c r="G759" t="s">
        <v>3533</v>
      </c>
      <c r="H759" t="s">
        <v>3534</v>
      </c>
      <c r="I759">
        <v>2600</v>
      </c>
      <c r="J759" s="6">
        <v>0.1145</v>
      </c>
      <c r="K759" s="6">
        <v>9.1499999999999998E-2</v>
      </c>
      <c r="L759" t="s">
        <v>3541</v>
      </c>
    </row>
    <row r="760" spans="1:12" x14ac:dyDescent="0.25">
      <c r="A760" t="s">
        <v>2281</v>
      </c>
      <c r="B760" t="s">
        <v>2282</v>
      </c>
      <c r="C760" t="s">
        <v>3675</v>
      </c>
      <c r="D760" t="s">
        <v>3610</v>
      </c>
      <c r="E760" t="s">
        <v>3841</v>
      </c>
      <c r="F760" t="s">
        <v>3843</v>
      </c>
      <c r="G760" t="s">
        <v>3674</v>
      </c>
      <c r="H760" t="s">
        <v>3534</v>
      </c>
      <c r="I760">
        <v>1734.66</v>
      </c>
      <c r="J760" s="6">
        <v>0.1145</v>
      </c>
      <c r="K760" s="6">
        <v>9.1499999999999998E-2</v>
      </c>
      <c r="L760" t="s">
        <v>3536</v>
      </c>
    </row>
    <row r="761" spans="1:12" x14ac:dyDescent="0.25">
      <c r="A761" t="s">
        <v>2284</v>
      </c>
      <c r="B761" t="s">
        <v>2285</v>
      </c>
      <c r="C761" t="s">
        <v>3678</v>
      </c>
      <c r="D761" t="s">
        <v>3610</v>
      </c>
      <c r="E761" t="s">
        <v>3841</v>
      </c>
      <c r="F761" t="s">
        <v>3843</v>
      </c>
      <c r="G761" t="s">
        <v>3674</v>
      </c>
      <c r="H761" t="s">
        <v>3534</v>
      </c>
      <c r="I761">
        <v>606</v>
      </c>
      <c r="J761" s="6">
        <v>0.1145</v>
      </c>
      <c r="K761" s="6">
        <v>9.1499999999999998E-2</v>
      </c>
      <c r="L761" t="s">
        <v>3536</v>
      </c>
    </row>
    <row r="762" spans="1:12" x14ac:dyDescent="0.25">
      <c r="A762" t="s">
        <v>2287</v>
      </c>
      <c r="B762" t="s">
        <v>2288</v>
      </c>
      <c r="C762" t="s">
        <v>3624</v>
      </c>
      <c r="D762" t="s">
        <v>3610</v>
      </c>
      <c r="E762" t="s">
        <v>3841</v>
      </c>
      <c r="F762" t="s">
        <v>3842</v>
      </c>
      <c r="G762" t="s">
        <v>3533</v>
      </c>
      <c r="H762" t="s">
        <v>3534</v>
      </c>
      <c r="I762">
        <v>3070.85</v>
      </c>
      <c r="J762" s="6">
        <v>0.1145</v>
      </c>
      <c r="K762" s="6">
        <v>9.1499999999999998E-2</v>
      </c>
      <c r="L762" t="s">
        <v>3536</v>
      </c>
    </row>
    <row r="763" spans="1:12" x14ac:dyDescent="0.25">
      <c r="A763" t="s">
        <v>2290</v>
      </c>
      <c r="B763" t="s">
        <v>2291</v>
      </c>
      <c r="C763" t="s">
        <v>3611</v>
      </c>
      <c r="D763" t="s">
        <v>3610</v>
      </c>
      <c r="E763" t="s">
        <v>3841</v>
      </c>
      <c r="F763" t="s">
        <v>3842</v>
      </c>
      <c r="G763" t="s">
        <v>3533</v>
      </c>
      <c r="H763" t="s">
        <v>3534</v>
      </c>
      <c r="I763">
        <v>1350</v>
      </c>
      <c r="J763" s="6">
        <v>0.1145</v>
      </c>
      <c r="K763" s="6">
        <v>9.1499999999999998E-2</v>
      </c>
      <c r="L763" t="s">
        <v>3536</v>
      </c>
    </row>
    <row r="764" spans="1:12" x14ac:dyDescent="0.25">
      <c r="A764" t="s">
        <v>2293</v>
      </c>
      <c r="B764" t="s">
        <v>2294</v>
      </c>
      <c r="C764" t="s">
        <v>3684</v>
      </c>
      <c r="D764" t="s">
        <v>3610</v>
      </c>
      <c r="E764" t="s">
        <v>3841</v>
      </c>
      <c r="F764" t="s">
        <v>3843</v>
      </c>
      <c r="G764" t="s">
        <v>3674</v>
      </c>
      <c r="H764" t="s">
        <v>3534</v>
      </c>
      <c r="I764">
        <v>867.33</v>
      </c>
      <c r="J764" s="6">
        <v>0.1145</v>
      </c>
      <c r="K764" s="6">
        <v>9.1499999999999998E-2</v>
      </c>
      <c r="L764" t="s">
        <v>3536</v>
      </c>
    </row>
    <row r="765" spans="1:12" x14ac:dyDescent="0.25">
      <c r="A765" t="s">
        <v>2296</v>
      </c>
      <c r="B765" t="s">
        <v>2297</v>
      </c>
      <c r="C765" t="s">
        <v>3645</v>
      </c>
      <c r="D765" t="s">
        <v>3643</v>
      </c>
      <c r="E765" t="s">
        <v>3841</v>
      </c>
      <c r="F765" t="s">
        <v>3842</v>
      </c>
      <c r="G765" t="s">
        <v>3644</v>
      </c>
      <c r="H765" t="s">
        <v>3534</v>
      </c>
      <c r="I765">
        <v>490.61</v>
      </c>
      <c r="J765" s="6">
        <v>9.4500000000000001E-2</v>
      </c>
      <c r="K765" s="6">
        <v>0.1115</v>
      </c>
      <c r="L765" t="s">
        <v>3536</v>
      </c>
    </row>
    <row r="766" spans="1:12" x14ac:dyDescent="0.25">
      <c r="A766" t="s">
        <v>2299</v>
      </c>
      <c r="B766" t="s">
        <v>2300</v>
      </c>
      <c r="C766" t="s">
        <v>3684</v>
      </c>
      <c r="D766" t="s">
        <v>3610</v>
      </c>
      <c r="E766" t="s">
        <v>3841</v>
      </c>
      <c r="F766" t="s">
        <v>3843</v>
      </c>
      <c r="G766" t="s">
        <v>3674</v>
      </c>
      <c r="H766" t="s">
        <v>3534</v>
      </c>
      <c r="I766">
        <v>867.33</v>
      </c>
      <c r="J766" s="6">
        <v>0.1145</v>
      </c>
      <c r="K766" s="6">
        <v>9.1499999999999998E-2</v>
      </c>
      <c r="L766" t="s">
        <v>3536</v>
      </c>
    </row>
    <row r="767" spans="1:12" x14ac:dyDescent="0.25">
      <c r="A767" t="s">
        <v>2302</v>
      </c>
      <c r="B767" t="s">
        <v>2303</v>
      </c>
      <c r="C767" t="s">
        <v>3675</v>
      </c>
      <c r="D767" t="s">
        <v>3610</v>
      </c>
      <c r="E767" t="s">
        <v>3841</v>
      </c>
      <c r="F767" t="s">
        <v>3843</v>
      </c>
      <c r="G767" t="s">
        <v>3674</v>
      </c>
      <c r="H767" t="s">
        <v>3534</v>
      </c>
      <c r="I767">
        <v>1734.66</v>
      </c>
      <c r="J767" s="6">
        <v>0.1145</v>
      </c>
      <c r="K767" s="6">
        <v>9.1499999999999998E-2</v>
      </c>
      <c r="L767" t="s">
        <v>3536</v>
      </c>
    </row>
    <row r="768" spans="1:12" x14ac:dyDescent="0.25">
      <c r="A768" t="s">
        <v>3508</v>
      </c>
      <c r="B768" t="s">
        <v>3509</v>
      </c>
      <c r="C768" t="s">
        <v>3687</v>
      </c>
      <c r="D768" t="s">
        <v>3610</v>
      </c>
      <c r="E768" t="s">
        <v>3841</v>
      </c>
      <c r="F768" t="s">
        <v>3842</v>
      </c>
      <c r="G768" t="s">
        <v>3674</v>
      </c>
      <c r="H768" t="s">
        <v>3534</v>
      </c>
      <c r="I768">
        <v>2604.81</v>
      </c>
      <c r="J768" s="6">
        <v>0.1145</v>
      </c>
      <c r="K768" s="6">
        <v>9.1499999999999998E-2</v>
      </c>
      <c r="L768" t="s">
        <v>3536</v>
      </c>
    </row>
    <row r="769" spans="1:12" x14ac:dyDescent="0.25">
      <c r="A769" t="s">
        <v>179</v>
      </c>
      <c r="B769" t="s">
        <v>180</v>
      </c>
      <c r="C769" t="s">
        <v>3545</v>
      </c>
      <c r="D769" t="s">
        <v>3532</v>
      </c>
      <c r="E769" t="s">
        <v>3841</v>
      </c>
      <c r="F769" t="s">
        <v>3842</v>
      </c>
      <c r="G769" t="s">
        <v>3533</v>
      </c>
      <c r="H769" t="s">
        <v>3534</v>
      </c>
      <c r="I769">
        <v>1212</v>
      </c>
      <c r="J769" s="6">
        <v>0.1145</v>
      </c>
      <c r="K769" s="6">
        <v>9.1499999999999998E-2</v>
      </c>
      <c r="L769" t="s">
        <v>3541</v>
      </c>
    </row>
    <row r="770" spans="1:12" x14ac:dyDescent="0.25">
      <c r="A770" t="s">
        <v>2306</v>
      </c>
      <c r="B770" t="s">
        <v>2307</v>
      </c>
      <c r="C770" t="s">
        <v>3615</v>
      </c>
      <c r="D770" t="s">
        <v>3610</v>
      </c>
      <c r="E770" t="s">
        <v>3841</v>
      </c>
      <c r="F770" t="s">
        <v>3842</v>
      </c>
      <c r="G770" t="s">
        <v>3533</v>
      </c>
      <c r="H770" t="s">
        <v>3534</v>
      </c>
      <c r="I770">
        <v>2997</v>
      </c>
      <c r="J770" s="6">
        <v>0.1145</v>
      </c>
      <c r="K770" s="6">
        <v>9.1499999999999998E-2</v>
      </c>
      <c r="L770" t="s">
        <v>3536</v>
      </c>
    </row>
    <row r="771" spans="1:12" x14ac:dyDescent="0.25">
      <c r="A771" t="s">
        <v>2309</v>
      </c>
      <c r="B771" t="s">
        <v>2310</v>
      </c>
      <c r="C771" t="s">
        <v>3675</v>
      </c>
      <c r="D771" t="s">
        <v>3610</v>
      </c>
      <c r="E771" t="s">
        <v>3841</v>
      </c>
      <c r="F771" t="s">
        <v>3843</v>
      </c>
      <c r="G771" t="s">
        <v>3674</v>
      </c>
      <c r="H771" t="s">
        <v>3534</v>
      </c>
      <c r="I771">
        <v>1734.66</v>
      </c>
      <c r="J771" s="6">
        <v>0.1145</v>
      </c>
      <c r="K771" s="6">
        <v>9.1499999999999998E-2</v>
      </c>
      <c r="L771" t="s">
        <v>3536</v>
      </c>
    </row>
    <row r="772" spans="1:12" x14ac:dyDescent="0.25">
      <c r="A772" t="s">
        <v>2312</v>
      </c>
      <c r="B772" t="s">
        <v>2313</v>
      </c>
      <c r="C772" t="s">
        <v>3618</v>
      </c>
      <c r="D772" t="s">
        <v>3610</v>
      </c>
      <c r="E772" t="s">
        <v>3841</v>
      </c>
      <c r="F772" t="s">
        <v>3842</v>
      </c>
      <c r="G772" t="s">
        <v>3533</v>
      </c>
      <c r="H772" t="s">
        <v>3534</v>
      </c>
      <c r="I772">
        <v>679.73</v>
      </c>
      <c r="J772" s="6">
        <v>0.1145</v>
      </c>
      <c r="K772" s="6">
        <v>9.1499999999999998E-2</v>
      </c>
      <c r="L772" t="s">
        <v>3536</v>
      </c>
    </row>
    <row r="773" spans="1:12" x14ac:dyDescent="0.25">
      <c r="A773" t="s">
        <v>2315</v>
      </c>
      <c r="B773" t="s">
        <v>2316</v>
      </c>
      <c r="C773" t="s">
        <v>3645</v>
      </c>
      <c r="D773" t="s">
        <v>3643</v>
      </c>
      <c r="E773" t="s">
        <v>3841</v>
      </c>
      <c r="F773" t="s">
        <v>3842</v>
      </c>
      <c r="G773" t="s">
        <v>3644</v>
      </c>
      <c r="H773" t="s">
        <v>3534</v>
      </c>
      <c r="I773">
        <v>490.61</v>
      </c>
      <c r="J773" s="6">
        <v>9.4500000000000001E-2</v>
      </c>
      <c r="K773" s="6">
        <v>0.1115</v>
      </c>
      <c r="L773" t="s">
        <v>3536</v>
      </c>
    </row>
    <row r="774" spans="1:12" x14ac:dyDescent="0.25">
      <c r="A774" t="s">
        <v>2318</v>
      </c>
      <c r="B774" t="s">
        <v>2319</v>
      </c>
      <c r="C774" t="s">
        <v>3614</v>
      </c>
      <c r="D774" t="s">
        <v>3610</v>
      </c>
      <c r="E774" t="s">
        <v>3841</v>
      </c>
      <c r="F774" t="s">
        <v>3842</v>
      </c>
      <c r="G774" t="s">
        <v>3533</v>
      </c>
      <c r="H774" t="s">
        <v>3534</v>
      </c>
      <c r="I774">
        <v>2700</v>
      </c>
      <c r="J774" s="6">
        <v>0.1145</v>
      </c>
      <c r="K774" s="6">
        <v>9.1499999999999998E-2</v>
      </c>
      <c r="L774" t="s">
        <v>3536</v>
      </c>
    </row>
    <row r="775" spans="1:12" x14ac:dyDescent="0.25">
      <c r="A775" t="s">
        <v>105</v>
      </c>
      <c r="B775" t="s">
        <v>106</v>
      </c>
      <c r="C775" t="s">
        <v>3566</v>
      </c>
      <c r="D775" t="s">
        <v>3532</v>
      </c>
      <c r="E775" t="s">
        <v>3841</v>
      </c>
      <c r="F775" t="s">
        <v>3842</v>
      </c>
      <c r="G775" t="s">
        <v>3533</v>
      </c>
      <c r="H775" t="s">
        <v>3534</v>
      </c>
      <c r="I775">
        <v>1212</v>
      </c>
      <c r="J775" s="6">
        <v>0.1145</v>
      </c>
      <c r="K775" s="6">
        <v>9.1499999999999998E-2</v>
      </c>
      <c r="L775" t="s">
        <v>3536</v>
      </c>
    </row>
    <row r="776" spans="1:12" x14ac:dyDescent="0.25">
      <c r="A776" t="s">
        <v>2325</v>
      </c>
      <c r="B776" t="s">
        <v>2326</v>
      </c>
      <c r="C776" t="s">
        <v>3675</v>
      </c>
      <c r="D776" t="s">
        <v>3610</v>
      </c>
      <c r="E776" t="s">
        <v>3841</v>
      </c>
      <c r="F776" t="s">
        <v>3843</v>
      </c>
      <c r="G776" t="s">
        <v>3674</v>
      </c>
      <c r="H776" t="s">
        <v>3534</v>
      </c>
      <c r="I776">
        <v>1734.66</v>
      </c>
      <c r="J776" s="6">
        <v>0.1145</v>
      </c>
      <c r="K776" s="6">
        <v>9.1499999999999998E-2</v>
      </c>
      <c r="L776" t="s">
        <v>3536</v>
      </c>
    </row>
    <row r="777" spans="1:12" x14ac:dyDescent="0.25">
      <c r="A777" t="s">
        <v>2351</v>
      </c>
      <c r="B777" t="s">
        <v>2352</v>
      </c>
      <c r="C777" t="s">
        <v>3675</v>
      </c>
      <c r="D777" t="s">
        <v>3610</v>
      </c>
      <c r="E777" t="s">
        <v>3841</v>
      </c>
      <c r="F777" t="s">
        <v>3843</v>
      </c>
      <c r="G777" t="s">
        <v>3674</v>
      </c>
      <c r="H777" t="s">
        <v>3534</v>
      </c>
      <c r="I777">
        <v>1734.66</v>
      </c>
      <c r="J777" s="6">
        <v>0.1145</v>
      </c>
      <c r="K777" s="6">
        <v>9.1499999999999998E-2</v>
      </c>
      <c r="L777" t="s">
        <v>3536</v>
      </c>
    </row>
    <row r="778" spans="1:12" x14ac:dyDescent="0.25">
      <c r="A778" t="s">
        <v>2354</v>
      </c>
      <c r="B778" t="s">
        <v>2355</v>
      </c>
      <c r="C778" t="s">
        <v>3619</v>
      </c>
      <c r="D778" t="s">
        <v>3610</v>
      </c>
      <c r="E778" t="s">
        <v>3841</v>
      </c>
      <c r="F778" t="s">
        <v>3842</v>
      </c>
      <c r="G778" t="s">
        <v>3533</v>
      </c>
      <c r="H778" t="s">
        <v>3534</v>
      </c>
      <c r="I778">
        <v>2000</v>
      </c>
      <c r="J778" s="6">
        <v>0.1145</v>
      </c>
      <c r="K778" s="6">
        <v>9.1499999999999998E-2</v>
      </c>
      <c r="L778" t="s">
        <v>3536</v>
      </c>
    </row>
    <row r="779" spans="1:12" x14ac:dyDescent="0.25">
      <c r="A779" t="s">
        <v>2357</v>
      </c>
      <c r="B779" t="s">
        <v>2358</v>
      </c>
      <c r="C779" t="s">
        <v>3622</v>
      </c>
      <c r="D779" t="s">
        <v>3610</v>
      </c>
      <c r="E779" t="s">
        <v>3841</v>
      </c>
      <c r="F779" t="s">
        <v>3842</v>
      </c>
      <c r="G779" t="s">
        <v>3533</v>
      </c>
      <c r="H779" t="s">
        <v>3534</v>
      </c>
      <c r="I779">
        <v>2300</v>
      </c>
      <c r="J779" s="6">
        <v>0.1145</v>
      </c>
      <c r="K779" s="6">
        <v>9.1499999999999998E-2</v>
      </c>
      <c r="L779" t="s">
        <v>3536</v>
      </c>
    </row>
    <row r="780" spans="1:12" x14ac:dyDescent="0.25">
      <c r="A780" t="s">
        <v>2360</v>
      </c>
      <c r="B780" t="s">
        <v>2361</v>
      </c>
      <c r="C780" t="s">
        <v>3684</v>
      </c>
      <c r="D780" t="s">
        <v>3610</v>
      </c>
      <c r="E780" t="s">
        <v>3841</v>
      </c>
      <c r="F780" t="s">
        <v>3843</v>
      </c>
      <c r="G780" t="s">
        <v>3674</v>
      </c>
      <c r="H780" t="s">
        <v>3534</v>
      </c>
      <c r="I780">
        <v>867.33</v>
      </c>
      <c r="J780" s="6">
        <v>0.1145</v>
      </c>
      <c r="K780" s="6">
        <v>9.1499999999999998E-2</v>
      </c>
      <c r="L780" t="s">
        <v>3536</v>
      </c>
    </row>
    <row r="781" spans="1:12" x14ac:dyDescent="0.25">
      <c r="A781" t="s">
        <v>2363</v>
      </c>
      <c r="B781" t="s">
        <v>2364</v>
      </c>
      <c r="C781" t="s">
        <v>3613</v>
      </c>
      <c r="D781" t="s">
        <v>3610</v>
      </c>
      <c r="E781" t="s">
        <v>3841</v>
      </c>
      <c r="F781" t="s">
        <v>3842</v>
      </c>
      <c r="G781" t="s">
        <v>3533</v>
      </c>
      <c r="H781" t="s">
        <v>3534</v>
      </c>
      <c r="I781">
        <v>3070.85</v>
      </c>
      <c r="J781" s="6">
        <v>0.1145</v>
      </c>
      <c r="K781" s="6">
        <v>9.1499999999999998E-2</v>
      </c>
      <c r="L781" t="s">
        <v>3536</v>
      </c>
    </row>
    <row r="782" spans="1:12" x14ac:dyDescent="0.25">
      <c r="A782" t="s">
        <v>2366</v>
      </c>
      <c r="B782" t="s">
        <v>2367</v>
      </c>
      <c r="C782" t="s">
        <v>3675</v>
      </c>
      <c r="D782" t="s">
        <v>3610</v>
      </c>
      <c r="E782" t="s">
        <v>3841</v>
      </c>
      <c r="F782" t="s">
        <v>3842</v>
      </c>
      <c r="G782" t="s">
        <v>3674</v>
      </c>
      <c r="H782" t="s">
        <v>3534</v>
      </c>
      <c r="I782">
        <v>1734.66</v>
      </c>
      <c r="J782" s="6">
        <v>0.1145</v>
      </c>
      <c r="K782" s="6">
        <v>9.1499999999999998E-2</v>
      </c>
      <c r="L782" t="s">
        <v>3536</v>
      </c>
    </row>
    <row r="783" spans="1:12" x14ac:dyDescent="0.25">
      <c r="A783" t="s">
        <v>241</v>
      </c>
      <c r="B783" t="s">
        <v>242</v>
      </c>
      <c r="C783" t="s">
        <v>3597</v>
      </c>
      <c r="D783" t="s">
        <v>3532</v>
      </c>
      <c r="E783" t="s">
        <v>3841</v>
      </c>
      <c r="F783" t="s">
        <v>3842</v>
      </c>
      <c r="G783" t="s">
        <v>3533</v>
      </c>
      <c r="H783" t="s">
        <v>3534</v>
      </c>
      <c r="I783">
        <v>1680</v>
      </c>
      <c r="J783" s="6">
        <v>0.1145</v>
      </c>
      <c r="K783" s="6">
        <v>9.1499999999999998E-2</v>
      </c>
      <c r="L783" t="s">
        <v>3536</v>
      </c>
    </row>
    <row r="784" spans="1:12" x14ac:dyDescent="0.25">
      <c r="A784" t="s">
        <v>2329</v>
      </c>
      <c r="B784" t="s">
        <v>2330</v>
      </c>
      <c r="C784" t="s">
        <v>3571</v>
      </c>
      <c r="D784" t="s">
        <v>3532</v>
      </c>
      <c r="E784" t="s">
        <v>3841</v>
      </c>
      <c r="F784" t="s">
        <v>3842</v>
      </c>
      <c r="G784" t="s">
        <v>3533</v>
      </c>
      <c r="H784" t="s">
        <v>3534</v>
      </c>
      <c r="I784">
        <v>733</v>
      </c>
      <c r="J784" s="6">
        <v>0.1145</v>
      </c>
      <c r="K784" s="6">
        <v>9.1499999999999998E-2</v>
      </c>
      <c r="L784" t="s">
        <v>3536</v>
      </c>
    </row>
    <row r="785" spans="1:12" x14ac:dyDescent="0.25">
      <c r="A785" t="s">
        <v>291</v>
      </c>
      <c r="B785" t="s">
        <v>292</v>
      </c>
      <c r="C785" t="s">
        <v>3539</v>
      </c>
      <c r="D785" t="s">
        <v>3532</v>
      </c>
      <c r="E785" t="s">
        <v>3841</v>
      </c>
      <c r="F785" t="s">
        <v>3842</v>
      </c>
      <c r="G785" t="s">
        <v>3533</v>
      </c>
      <c r="H785" t="s">
        <v>3534</v>
      </c>
      <c r="I785">
        <v>1212</v>
      </c>
      <c r="J785" s="6">
        <v>0.1145</v>
      </c>
      <c r="K785" s="6">
        <v>9.1499999999999998E-2</v>
      </c>
      <c r="L785" t="s">
        <v>3541</v>
      </c>
    </row>
    <row r="786" spans="1:12" x14ac:dyDescent="0.25">
      <c r="A786" t="s">
        <v>315</v>
      </c>
      <c r="B786" t="s">
        <v>316</v>
      </c>
      <c r="C786" t="s">
        <v>3539</v>
      </c>
      <c r="D786" t="s">
        <v>3532</v>
      </c>
      <c r="E786" t="s">
        <v>3841</v>
      </c>
      <c r="F786" t="s">
        <v>3842</v>
      </c>
      <c r="G786" t="s">
        <v>3533</v>
      </c>
      <c r="H786" t="s">
        <v>3534</v>
      </c>
      <c r="I786">
        <v>1212</v>
      </c>
      <c r="J786" s="6">
        <v>0.1145</v>
      </c>
      <c r="K786" s="6">
        <v>9.1499999999999998E-2</v>
      </c>
      <c r="L786" t="s">
        <v>3536</v>
      </c>
    </row>
    <row r="787" spans="1:12" x14ac:dyDescent="0.25">
      <c r="A787" t="s">
        <v>3757</v>
      </c>
      <c r="B787" t="s">
        <v>3758</v>
      </c>
      <c r="C787" t="s">
        <v>3684</v>
      </c>
      <c r="D787" t="s">
        <v>3610</v>
      </c>
      <c r="E787" t="s">
        <v>3841</v>
      </c>
      <c r="F787" t="s">
        <v>3843</v>
      </c>
      <c r="G787" t="s">
        <v>3674</v>
      </c>
      <c r="H787" t="s">
        <v>3534</v>
      </c>
      <c r="I787">
        <v>867.33</v>
      </c>
      <c r="J787" s="6">
        <v>0.1145</v>
      </c>
      <c r="K787" s="6">
        <v>9.1499999999999998E-2</v>
      </c>
      <c r="L787" t="s">
        <v>3536</v>
      </c>
    </row>
    <row r="788" spans="1:12" x14ac:dyDescent="0.25">
      <c r="A788" t="s">
        <v>2334</v>
      </c>
      <c r="B788" t="s">
        <v>2335</v>
      </c>
      <c r="C788" t="s">
        <v>3615</v>
      </c>
      <c r="D788" t="s">
        <v>3610</v>
      </c>
      <c r="E788" t="s">
        <v>3841</v>
      </c>
      <c r="F788" t="s">
        <v>3842</v>
      </c>
      <c r="G788" t="s">
        <v>3533</v>
      </c>
      <c r="H788" t="s">
        <v>3534</v>
      </c>
      <c r="I788">
        <v>3106.52</v>
      </c>
      <c r="J788" s="6">
        <v>0.1145</v>
      </c>
      <c r="K788" s="6">
        <v>9.1499999999999998E-2</v>
      </c>
      <c r="L788" t="s">
        <v>3536</v>
      </c>
    </row>
    <row r="789" spans="1:12" x14ac:dyDescent="0.25">
      <c r="A789" t="s">
        <v>149</v>
      </c>
      <c r="B789" t="s">
        <v>150</v>
      </c>
      <c r="C789" t="s">
        <v>3557</v>
      </c>
      <c r="D789" t="s">
        <v>3532</v>
      </c>
      <c r="E789" t="s">
        <v>3841</v>
      </c>
      <c r="F789" t="s">
        <v>3842</v>
      </c>
      <c r="G789" t="s">
        <v>3533</v>
      </c>
      <c r="H789" t="s">
        <v>3534</v>
      </c>
      <c r="I789">
        <v>1412</v>
      </c>
      <c r="J789" s="6">
        <v>0.1145</v>
      </c>
      <c r="K789" s="6">
        <v>9.1499999999999998E-2</v>
      </c>
      <c r="L789" t="s">
        <v>3536</v>
      </c>
    </row>
    <row r="790" spans="1:12" x14ac:dyDescent="0.25">
      <c r="A790" t="s">
        <v>2338</v>
      </c>
      <c r="B790" t="s">
        <v>2339</v>
      </c>
      <c r="C790" t="s">
        <v>3675</v>
      </c>
      <c r="D790" t="s">
        <v>3610</v>
      </c>
      <c r="E790" t="s">
        <v>3841</v>
      </c>
      <c r="F790" t="s">
        <v>3843</v>
      </c>
      <c r="G790" t="s">
        <v>3674</v>
      </c>
      <c r="H790" t="s">
        <v>3534</v>
      </c>
      <c r="I790">
        <v>1734.66</v>
      </c>
      <c r="J790" s="6">
        <v>0.1145</v>
      </c>
      <c r="K790" s="6">
        <v>9.1499999999999998E-2</v>
      </c>
      <c r="L790" t="s">
        <v>3536</v>
      </c>
    </row>
    <row r="791" spans="1:12" x14ac:dyDescent="0.25">
      <c r="A791" t="s">
        <v>3781</v>
      </c>
      <c r="B791" t="s">
        <v>3782</v>
      </c>
      <c r="C791" t="s">
        <v>3677</v>
      </c>
      <c r="D791" t="s">
        <v>3610</v>
      </c>
      <c r="E791" t="s">
        <v>3845</v>
      </c>
      <c r="F791" t="s">
        <v>3842</v>
      </c>
      <c r="G791" t="s">
        <v>3674</v>
      </c>
      <c r="H791" t="s">
        <v>3534</v>
      </c>
      <c r="I791">
        <v>1086</v>
      </c>
      <c r="J791" s="6">
        <v>0.1145</v>
      </c>
      <c r="K791" s="6">
        <v>9.1499999999999998E-2</v>
      </c>
      <c r="L791" t="s">
        <v>3536</v>
      </c>
    </row>
    <row r="792" spans="1:12" x14ac:dyDescent="0.25">
      <c r="A792" t="s">
        <v>2341</v>
      </c>
      <c r="B792" t="s">
        <v>2342</v>
      </c>
      <c r="C792" t="s">
        <v>3571</v>
      </c>
      <c r="D792" t="s">
        <v>3532</v>
      </c>
      <c r="E792" t="s">
        <v>3841</v>
      </c>
      <c r="F792" t="s">
        <v>3842</v>
      </c>
      <c r="G792" t="s">
        <v>3533</v>
      </c>
      <c r="H792" t="s">
        <v>3534</v>
      </c>
      <c r="I792">
        <v>733</v>
      </c>
      <c r="J792" s="6">
        <v>0.1145</v>
      </c>
      <c r="K792" s="6">
        <v>9.1499999999999998E-2</v>
      </c>
      <c r="L792" t="s">
        <v>3536</v>
      </c>
    </row>
    <row r="793" spans="1:12" x14ac:dyDescent="0.25">
      <c r="A793" t="s">
        <v>2344</v>
      </c>
      <c r="B793" t="s">
        <v>2345</v>
      </c>
      <c r="C793" t="s">
        <v>3613</v>
      </c>
      <c r="D793" t="s">
        <v>3610</v>
      </c>
      <c r="E793" t="s">
        <v>3841</v>
      </c>
      <c r="F793" t="s">
        <v>3842</v>
      </c>
      <c r="G793" t="s">
        <v>3626</v>
      </c>
      <c r="H793" t="s">
        <v>3534</v>
      </c>
      <c r="I793">
        <v>2783</v>
      </c>
      <c r="J793" s="6">
        <v>0.1145</v>
      </c>
      <c r="K793" s="6">
        <v>9.1499999999999998E-2</v>
      </c>
      <c r="L793" t="s">
        <v>3541</v>
      </c>
    </row>
    <row r="794" spans="1:12" x14ac:dyDescent="0.25">
      <c r="A794" t="s">
        <v>2347</v>
      </c>
      <c r="B794" t="s">
        <v>2348</v>
      </c>
      <c r="C794" t="s">
        <v>3675</v>
      </c>
      <c r="D794" t="s">
        <v>3610</v>
      </c>
      <c r="E794" t="s">
        <v>3841</v>
      </c>
      <c r="F794" t="s">
        <v>3843</v>
      </c>
      <c r="G794" t="s">
        <v>3674</v>
      </c>
      <c r="H794" t="s">
        <v>3534</v>
      </c>
      <c r="I794">
        <v>1734.66</v>
      </c>
      <c r="J794" s="6">
        <v>0.1145</v>
      </c>
      <c r="K794" s="6">
        <v>9.1499999999999998E-2</v>
      </c>
      <c r="L794" t="s">
        <v>3536</v>
      </c>
    </row>
    <row r="795" spans="1:12" x14ac:dyDescent="0.25">
      <c r="A795" t="s">
        <v>195</v>
      </c>
      <c r="B795" t="s">
        <v>196</v>
      </c>
      <c r="C795" t="s">
        <v>3580</v>
      </c>
      <c r="D795" t="s">
        <v>3532</v>
      </c>
      <c r="E795" t="s">
        <v>3841</v>
      </c>
      <c r="F795" t="s">
        <v>3842</v>
      </c>
      <c r="G795" t="s">
        <v>3533</v>
      </c>
      <c r="H795" t="s">
        <v>3534</v>
      </c>
      <c r="I795">
        <v>3276</v>
      </c>
      <c r="J795" s="6">
        <v>0.1145</v>
      </c>
      <c r="K795" s="6">
        <v>9.1499999999999998E-2</v>
      </c>
      <c r="L795" t="s">
        <v>3541</v>
      </c>
    </row>
    <row r="796" spans="1:12" x14ac:dyDescent="0.25">
      <c r="A796" t="s">
        <v>3433</v>
      </c>
      <c r="B796" t="s">
        <v>3434</v>
      </c>
      <c r="C796" t="s">
        <v>3678</v>
      </c>
      <c r="D796" t="s">
        <v>3610</v>
      </c>
      <c r="E796" t="s">
        <v>3841</v>
      </c>
      <c r="F796" t="s">
        <v>3842</v>
      </c>
      <c r="G796" t="s">
        <v>3674</v>
      </c>
      <c r="H796" t="s">
        <v>3534</v>
      </c>
      <c r="I796">
        <v>838</v>
      </c>
      <c r="J796" s="6">
        <v>0.1145</v>
      </c>
      <c r="K796" s="6">
        <v>9.1499999999999998E-2</v>
      </c>
      <c r="L796" t="s">
        <v>3536</v>
      </c>
    </row>
    <row r="797" spans="1:12" x14ac:dyDescent="0.25">
      <c r="A797" t="s">
        <v>2369</v>
      </c>
      <c r="B797" t="s">
        <v>2370</v>
      </c>
      <c r="C797" t="s">
        <v>3646</v>
      </c>
      <c r="D797" t="s">
        <v>3643</v>
      </c>
      <c r="E797" t="s">
        <v>3841</v>
      </c>
      <c r="F797" t="s">
        <v>3842</v>
      </c>
      <c r="G797" t="s">
        <v>3644</v>
      </c>
      <c r="H797" t="s">
        <v>3534</v>
      </c>
      <c r="I797">
        <v>529.20000000000005</v>
      </c>
      <c r="J797" s="6">
        <v>9.4500000000000001E-2</v>
      </c>
      <c r="K797" s="6">
        <v>0.1115</v>
      </c>
      <c r="L797" t="s">
        <v>3536</v>
      </c>
    </row>
    <row r="798" spans="1:12" x14ac:dyDescent="0.25">
      <c r="A798" t="s">
        <v>2372</v>
      </c>
      <c r="B798" t="s">
        <v>2373</v>
      </c>
      <c r="C798" t="s">
        <v>3612</v>
      </c>
      <c r="D798" t="s">
        <v>3610</v>
      </c>
      <c r="E798" t="s">
        <v>3841</v>
      </c>
      <c r="F798" t="s">
        <v>3842</v>
      </c>
      <c r="G798" t="s">
        <v>3533</v>
      </c>
      <c r="H798" t="s">
        <v>3534</v>
      </c>
      <c r="I798">
        <v>3106.52</v>
      </c>
      <c r="J798" s="6">
        <v>0.1145</v>
      </c>
      <c r="K798" s="6">
        <v>9.1499999999999998E-2</v>
      </c>
      <c r="L798" t="s">
        <v>3536</v>
      </c>
    </row>
    <row r="799" spans="1:12" x14ac:dyDescent="0.25">
      <c r="A799" t="s">
        <v>2375</v>
      </c>
      <c r="B799" t="s">
        <v>2376</v>
      </c>
      <c r="C799" t="s">
        <v>3645</v>
      </c>
      <c r="D799" t="s">
        <v>3643</v>
      </c>
      <c r="E799" t="s">
        <v>3841</v>
      </c>
      <c r="F799" t="s">
        <v>3842</v>
      </c>
      <c r="G799" t="s">
        <v>3644</v>
      </c>
      <c r="H799" t="s">
        <v>3534</v>
      </c>
      <c r="I799">
        <v>490.61</v>
      </c>
      <c r="J799" s="6">
        <v>9.4500000000000001E-2</v>
      </c>
      <c r="K799" s="6">
        <v>0.1115</v>
      </c>
      <c r="L799" t="s">
        <v>3536</v>
      </c>
    </row>
    <row r="800" spans="1:12" x14ac:dyDescent="0.25">
      <c r="A800" t="s">
        <v>2378</v>
      </c>
      <c r="B800" t="s">
        <v>2379</v>
      </c>
      <c r="C800" t="s">
        <v>3675</v>
      </c>
      <c r="D800" t="s">
        <v>3610</v>
      </c>
      <c r="E800" t="s">
        <v>3841</v>
      </c>
      <c r="F800" t="s">
        <v>3843</v>
      </c>
      <c r="G800" t="s">
        <v>3674</v>
      </c>
      <c r="H800" t="s">
        <v>3534</v>
      </c>
      <c r="I800">
        <v>1734.66</v>
      </c>
      <c r="J800" s="6">
        <v>0.1145</v>
      </c>
      <c r="K800" s="6">
        <v>9.1499999999999998E-2</v>
      </c>
      <c r="L800" t="s">
        <v>3536</v>
      </c>
    </row>
    <row r="801" spans="1:12" x14ac:dyDescent="0.25">
      <c r="A801" t="s">
        <v>2382</v>
      </c>
      <c r="B801" t="s">
        <v>2383</v>
      </c>
      <c r="C801" t="s">
        <v>3654</v>
      </c>
      <c r="D801" t="s">
        <v>3643</v>
      </c>
      <c r="E801" t="s">
        <v>3841</v>
      </c>
      <c r="F801" t="s">
        <v>3842</v>
      </c>
      <c r="G801" t="s">
        <v>3644</v>
      </c>
      <c r="H801" t="s">
        <v>3534</v>
      </c>
      <c r="I801">
        <v>590</v>
      </c>
      <c r="J801" s="6">
        <v>9.4500000000000001E-2</v>
      </c>
      <c r="K801" s="6">
        <v>0.1115</v>
      </c>
      <c r="L801" t="s">
        <v>3536</v>
      </c>
    </row>
    <row r="802" spans="1:12" x14ac:dyDescent="0.25">
      <c r="A802" t="s">
        <v>2385</v>
      </c>
      <c r="B802" t="s">
        <v>2386</v>
      </c>
      <c r="C802" t="s">
        <v>3687</v>
      </c>
      <c r="D802" t="s">
        <v>3610</v>
      </c>
      <c r="E802" t="s">
        <v>3841</v>
      </c>
      <c r="F802" t="s">
        <v>3842</v>
      </c>
      <c r="G802" t="s">
        <v>3674</v>
      </c>
      <c r="H802" t="s">
        <v>3534</v>
      </c>
      <c r="I802">
        <v>2604.81</v>
      </c>
      <c r="J802" s="6">
        <v>0.1145</v>
      </c>
      <c r="K802" s="6">
        <v>9.1499999999999998E-2</v>
      </c>
      <c r="L802" t="s">
        <v>3536</v>
      </c>
    </row>
    <row r="803" spans="1:12" x14ac:dyDescent="0.25">
      <c r="A803" t="s">
        <v>2392</v>
      </c>
      <c r="B803" t="s">
        <v>2393</v>
      </c>
      <c r="C803" t="s">
        <v>3675</v>
      </c>
      <c r="D803" t="s">
        <v>3610</v>
      </c>
      <c r="E803" t="s">
        <v>3841</v>
      </c>
      <c r="F803" t="s">
        <v>3842</v>
      </c>
      <c r="G803" t="s">
        <v>3674</v>
      </c>
      <c r="H803" t="s">
        <v>3534</v>
      </c>
      <c r="I803">
        <v>1734.66</v>
      </c>
      <c r="J803" s="6">
        <v>0.1145</v>
      </c>
      <c r="K803" s="6">
        <v>9.1499999999999998E-2</v>
      </c>
      <c r="L803" t="s">
        <v>3536</v>
      </c>
    </row>
    <row r="804" spans="1:12" x14ac:dyDescent="0.25">
      <c r="A804" t="s">
        <v>2388</v>
      </c>
      <c r="B804" t="s">
        <v>2389</v>
      </c>
      <c r="C804" t="s">
        <v>3684</v>
      </c>
      <c r="D804" t="s">
        <v>3610</v>
      </c>
      <c r="E804" t="s">
        <v>3841</v>
      </c>
      <c r="F804" t="s">
        <v>3843</v>
      </c>
      <c r="G804" t="s">
        <v>3674</v>
      </c>
      <c r="H804" t="s">
        <v>3534</v>
      </c>
      <c r="I804">
        <v>867.33</v>
      </c>
      <c r="J804" s="6">
        <v>0.1145</v>
      </c>
      <c r="K804" s="6">
        <v>9.1499999999999998E-2</v>
      </c>
      <c r="L804" t="s">
        <v>3536</v>
      </c>
    </row>
    <row r="805" spans="1:12" x14ac:dyDescent="0.25">
      <c r="A805" t="s">
        <v>211</v>
      </c>
      <c r="B805" t="s">
        <v>212</v>
      </c>
      <c r="C805" t="s">
        <v>3603</v>
      </c>
      <c r="D805" t="s">
        <v>3610</v>
      </c>
      <c r="E805" t="s">
        <v>3841</v>
      </c>
      <c r="F805" t="s">
        <v>3842</v>
      </c>
      <c r="G805" t="s">
        <v>3533</v>
      </c>
      <c r="H805" t="s">
        <v>3534</v>
      </c>
      <c r="I805">
        <v>1212</v>
      </c>
      <c r="J805" s="6">
        <v>0.1145</v>
      </c>
      <c r="K805" s="6">
        <v>9.1499999999999998E-2</v>
      </c>
      <c r="L805" t="s">
        <v>3536</v>
      </c>
    </row>
    <row r="806" spans="1:12" x14ac:dyDescent="0.25">
      <c r="A806" t="s">
        <v>2397</v>
      </c>
      <c r="B806" t="s">
        <v>2398</v>
      </c>
      <c r="C806" t="s">
        <v>3675</v>
      </c>
      <c r="D806" t="s">
        <v>3610</v>
      </c>
      <c r="E806" t="s">
        <v>3841</v>
      </c>
      <c r="F806" t="s">
        <v>3843</v>
      </c>
      <c r="G806" t="s">
        <v>3674</v>
      </c>
      <c r="H806" t="s">
        <v>3534</v>
      </c>
      <c r="I806">
        <v>1734.66</v>
      </c>
      <c r="J806" s="6">
        <v>0.1145</v>
      </c>
      <c r="K806" s="6">
        <v>9.1499999999999998E-2</v>
      </c>
      <c r="L806" t="s">
        <v>3536</v>
      </c>
    </row>
    <row r="807" spans="1:12" x14ac:dyDescent="0.25">
      <c r="A807" t="s">
        <v>107</v>
      </c>
      <c r="B807" t="s">
        <v>108</v>
      </c>
      <c r="C807" t="s">
        <v>3603</v>
      </c>
      <c r="D807" t="s">
        <v>3610</v>
      </c>
      <c r="E807" t="s">
        <v>3841</v>
      </c>
      <c r="F807" t="s">
        <v>3842</v>
      </c>
      <c r="G807" t="s">
        <v>3533</v>
      </c>
      <c r="H807" t="s">
        <v>3534</v>
      </c>
      <c r="I807">
        <v>1212</v>
      </c>
      <c r="J807" s="6">
        <v>0.1145</v>
      </c>
      <c r="K807" s="6">
        <v>9.1499999999999998E-2</v>
      </c>
      <c r="L807" t="s">
        <v>3536</v>
      </c>
    </row>
    <row r="808" spans="1:12" x14ac:dyDescent="0.25">
      <c r="A808" t="s">
        <v>2401</v>
      </c>
      <c r="B808" t="s">
        <v>2402</v>
      </c>
      <c r="C808" t="s">
        <v>3675</v>
      </c>
      <c r="D808" t="s">
        <v>3610</v>
      </c>
      <c r="E808" t="s">
        <v>3841</v>
      </c>
      <c r="F808" t="s">
        <v>3843</v>
      </c>
      <c r="G808" t="s">
        <v>3674</v>
      </c>
      <c r="H808" t="s">
        <v>3534</v>
      </c>
      <c r="I808">
        <v>1734.66</v>
      </c>
      <c r="J808" s="6">
        <v>0.1145</v>
      </c>
      <c r="K808" s="6">
        <v>9.1499999999999998E-2</v>
      </c>
      <c r="L808" t="s">
        <v>3536</v>
      </c>
    </row>
    <row r="809" spans="1:12" x14ac:dyDescent="0.25">
      <c r="A809" t="s">
        <v>2404</v>
      </c>
      <c r="B809" t="s">
        <v>2405</v>
      </c>
      <c r="C809" t="s">
        <v>3612</v>
      </c>
      <c r="D809" t="s">
        <v>3610</v>
      </c>
      <c r="E809" t="s">
        <v>3841</v>
      </c>
      <c r="F809" t="s">
        <v>3842</v>
      </c>
      <c r="G809" t="s">
        <v>3533</v>
      </c>
      <c r="H809" t="s">
        <v>3534</v>
      </c>
      <c r="I809">
        <v>3326.67</v>
      </c>
      <c r="J809" s="6">
        <v>0.1145</v>
      </c>
      <c r="K809" s="6">
        <v>9.1499999999999998E-2</v>
      </c>
      <c r="L809" t="s">
        <v>3536</v>
      </c>
    </row>
    <row r="810" spans="1:12" x14ac:dyDescent="0.25">
      <c r="A810" t="s">
        <v>2407</v>
      </c>
      <c r="B810" t="s">
        <v>2408</v>
      </c>
      <c r="C810" t="s">
        <v>3684</v>
      </c>
      <c r="D810" t="s">
        <v>3610</v>
      </c>
      <c r="E810" t="s">
        <v>3841</v>
      </c>
      <c r="F810" t="s">
        <v>3843</v>
      </c>
      <c r="G810" t="s">
        <v>3674</v>
      </c>
      <c r="H810" t="s">
        <v>3534</v>
      </c>
      <c r="I810">
        <v>867.33</v>
      </c>
      <c r="J810" s="6">
        <v>0.1145</v>
      </c>
      <c r="K810" s="6">
        <v>9.1499999999999998E-2</v>
      </c>
      <c r="L810" t="s">
        <v>3536</v>
      </c>
    </row>
    <row r="811" spans="1:12" x14ac:dyDescent="0.25">
      <c r="A811" t="s">
        <v>2410</v>
      </c>
      <c r="B811" t="s">
        <v>2411</v>
      </c>
      <c r="C811" t="s">
        <v>3660</v>
      </c>
      <c r="D811" t="s">
        <v>3610</v>
      </c>
      <c r="E811" t="s">
        <v>3841</v>
      </c>
      <c r="F811" t="s">
        <v>3842</v>
      </c>
      <c r="G811" t="s">
        <v>3626</v>
      </c>
      <c r="H811" t="s">
        <v>3534</v>
      </c>
      <c r="I811">
        <v>4025.42</v>
      </c>
      <c r="J811" s="6">
        <v>0.1145</v>
      </c>
      <c r="K811" s="6">
        <v>9.1499999999999998E-2</v>
      </c>
      <c r="L811" t="s">
        <v>3541</v>
      </c>
    </row>
    <row r="812" spans="1:12" x14ac:dyDescent="0.25">
      <c r="A812" t="s">
        <v>2413</v>
      </c>
      <c r="B812" t="s">
        <v>2414</v>
      </c>
      <c r="C812" t="s">
        <v>3623</v>
      </c>
      <c r="D812" t="s">
        <v>3610</v>
      </c>
      <c r="E812" t="s">
        <v>3841</v>
      </c>
      <c r="F812" t="s">
        <v>3842</v>
      </c>
      <c r="G812" t="s">
        <v>3533</v>
      </c>
      <c r="H812" t="s">
        <v>3534</v>
      </c>
      <c r="I812">
        <v>3704.86</v>
      </c>
      <c r="J812" s="6">
        <v>0.1145</v>
      </c>
      <c r="K812" s="6">
        <v>9.1499999999999998E-2</v>
      </c>
      <c r="L812" t="s">
        <v>3536</v>
      </c>
    </row>
    <row r="813" spans="1:12" x14ac:dyDescent="0.25">
      <c r="A813" t="s">
        <v>2416</v>
      </c>
      <c r="B813" t="s">
        <v>2417</v>
      </c>
      <c r="C813" t="s">
        <v>3675</v>
      </c>
      <c r="D813" t="s">
        <v>3610</v>
      </c>
      <c r="E813" t="s">
        <v>3841</v>
      </c>
      <c r="F813" t="s">
        <v>3843</v>
      </c>
      <c r="G813" t="s">
        <v>3674</v>
      </c>
      <c r="H813" t="s">
        <v>3534</v>
      </c>
      <c r="I813">
        <v>1734.66</v>
      </c>
      <c r="J813" s="6">
        <v>0.1145</v>
      </c>
      <c r="K813" s="6">
        <v>9.1499999999999998E-2</v>
      </c>
      <c r="L813" t="s">
        <v>3536</v>
      </c>
    </row>
    <row r="814" spans="1:12" x14ac:dyDescent="0.25">
      <c r="A814" t="s">
        <v>2419</v>
      </c>
      <c r="B814" t="s">
        <v>2420</v>
      </c>
      <c r="C814" t="s">
        <v>3677</v>
      </c>
      <c r="D814" t="s">
        <v>3610</v>
      </c>
      <c r="E814" t="s">
        <v>3841</v>
      </c>
      <c r="F814" t="s">
        <v>3843</v>
      </c>
      <c r="G814" t="s">
        <v>3674</v>
      </c>
      <c r="H814" t="s">
        <v>3534</v>
      </c>
      <c r="I814">
        <v>1212</v>
      </c>
      <c r="J814" s="6">
        <v>0.1145</v>
      </c>
      <c r="K814" s="6">
        <v>9.1499999999999998E-2</v>
      </c>
      <c r="L814" t="s">
        <v>3536</v>
      </c>
    </row>
    <row r="815" spans="1:12" x14ac:dyDescent="0.25">
      <c r="A815" t="s">
        <v>2422</v>
      </c>
      <c r="B815" t="s">
        <v>2423</v>
      </c>
      <c r="C815" t="s">
        <v>3612</v>
      </c>
      <c r="D815" t="s">
        <v>3610</v>
      </c>
      <c r="E815" t="s">
        <v>3841</v>
      </c>
      <c r="F815" t="s">
        <v>3842</v>
      </c>
      <c r="G815" t="s">
        <v>3533</v>
      </c>
      <c r="H815" t="s">
        <v>3534</v>
      </c>
      <c r="I815">
        <v>3326.67</v>
      </c>
      <c r="J815" s="6">
        <v>0.1145</v>
      </c>
      <c r="K815" s="6">
        <v>9.1499999999999998E-2</v>
      </c>
      <c r="L815" t="s">
        <v>3536</v>
      </c>
    </row>
    <row r="816" spans="1:12" x14ac:dyDescent="0.25">
      <c r="A816" t="s">
        <v>2425</v>
      </c>
      <c r="B816" t="s">
        <v>2426</v>
      </c>
      <c r="C816" t="s">
        <v>3555</v>
      </c>
      <c r="D816" t="s">
        <v>3532</v>
      </c>
      <c r="E816" t="s">
        <v>3841</v>
      </c>
      <c r="F816" t="s">
        <v>3842</v>
      </c>
      <c r="G816" t="s">
        <v>3533</v>
      </c>
      <c r="H816" t="s">
        <v>3534</v>
      </c>
      <c r="I816">
        <v>986</v>
      </c>
      <c r="J816" s="6">
        <v>0.1145</v>
      </c>
      <c r="K816" s="6">
        <v>9.1499999999999998E-2</v>
      </c>
      <c r="L816" t="s">
        <v>3536</v>
      </c>
    </row>
    <row r="817" spans="1:12" x14ac:dyDescent="0.25">
      <c r="A817" t="s">
        <v>303</v>
      </c>
      <c r="B817" t="s">
        <v>304</v>
      </c>
      <c r="C817" t="s">
        <v>3557</v>
      </c>
      <c r="D817" t="s">
        <v>3532</v>
      </c>
      <c r="E817" t="s">
        <v>3841</v>
      </c>
      <c r="F817" t="s">
        <v>3842</v>
      </c>
      <c r="G817" t="s">
        <v>3533</v>
      </c>
      <c r="H817" t="s">
        <v>3534</v>
      </c>
      <c r="I817">
        <v>1676</v>
      </c>
      <c r="J817" s="6">
        <v>0.1145</v>
      </c>
      <c r="K817" s="6">
        <v>9.1499999999999998E-2</v>
      </c>
      <c r="L817" t="s">
        <v>3536</v>
      </c>
    </row>
    <row r="818" spans="1:12" x14ac:dyDescent="0.25">
      <c r="A818" t="s">
        <v>2430</v>
      </c>
      <c r="B818" t="s">
        <v>2431</v>
      </c>
      <c r="C818" t="s">
        <v>3614</v>
      </c>
      <c r="D818" t="s">
        <v>3610</v>
      </c>
      <c r="E818" t="s">
        <v>3841</v>
      </c>
      <c r="F818" t="s">
        <v>3842</v>
      </c>
      <c r="G818" t="s">
        <v>3533</v>
      </c>
      <c r="H818" t="s">
        <v>3534</v>
      </c>
      <c r="I818">
        <v>2700</v>
      </c>
      <c r="J818" s="6">
        <v>0.1145</v>
      </c>
      <c r="K818" s="6">
        <v>9.1499999999999998E-2</v>
      </c>
      <c r="L818" t="s">
        <v>3536</v>
      </c>
    </row>
    <row r="819" spans="1:12" x14ac:dyDescent="0.25">
      <c r="A819" t="s">
        <v>2433</v>
      </c>
      <c r="B819" t="s">
        <v>2434</v>
      </c>
      <c r="C819" t="s">
        <v>3687</v>
      </c>
      <c r="D819" t="s">
        <v>3610</v>
      </c>
      <c r="E819" t="s">
        <v>3841</v>
      </c>
      <c r="F819" t="s">
        <v>3842</v>
      </c>
      <c r="G819" t="s">
        <v>3674</v>
      </c>
      <c r="H819" t="s">
        <v>3534</v>
      </c>
      <c r="I819">
        <v>2604.81</v>
      </c>
      <c r="J819" s="6">
        <v>0.1145</v>
      </c>
      <c r="K819" s="6">
        <v>9.1499999999999998E-2</v>
      </c>
      <c r="L819" t="s">
        <v>3536</v>
      </c>
    </row>
    <row r="820" spans="1:12" x14ac:dyDescent="0.25">
      <c r="A820" t="s">
        <v>2437</v>
      </c>
      <c r="B820" t="s">
        <v>2438</v>
      </c>
      <c r="C820" t="s">
        <v>3647</v>
      </c>
      <c r="D820" t="s">
        <v>3643</v>
      </c>
      <c r="E820" t="s">
        <v>3841</v>
      </c>
      <c r="F820" t="s">
        <v>3842</v>
      </c>
      <c r="G820" t="s">
        <v>3644</v>
      </c>
      <c r="H820" t="s">
        <v>3534</v>
      </c>
      <c r="I820">
        <v>561</v>
      </c>
      <c r="J820" s="6">
        <v>9.4500000000000001E-2</v>
      </c>
      <c r="K820" s="6">
        <v>0.1115</v>
      </c>
      <c r="L820" t="s">
        <v>3536</v>
      </c>
    </row>
    <row r="821" spans="1:12" x14ac:dyDescent="0.25">
      <c r="A821" t="s">
        <v>2440</v>
      </c>
      <c r="B821" t="s">
        <v>2441</v>
      </c>
      <c r="C821" t="s">
        <v>3622</v>
      </c>
      <c r="D821" t="s">
        <v>3610</v>
      </c>
      <c r="E821" t="s">
        <v>3841</v>
      </c>
      <c r="F821" t="s">
        <v>3842</v>
      </c>
      <c r="G821" t="s">
        <v>3533</v>
      </c>
      <c r="H821" t="s">
        <v>3534</v>
      </c>
      <c r="I821">
        <v>2300</v>
      </c>
      <c r="J821" s="6">
        <v>0.1145</v>
      </c>
      <c r="K821" s="6">
        <v>9.1499999999999998E-2</v>
      </c>
      <c r="L821" t="s">
        <v>3536</v>
      </c>
    </row>
    <row r="822" spans="1:12" x14ac:dyDescent="0.25">
      <c r="A822" t="s">
        <v>2443</v>
      </c>
      <c r="B822" t="s">
        <v>2444</v>
      </c>
      <c r="C822" t="s">
        <v>3675</v>
      </c>
      <c r="D822" t="s">
        <v>3610</v>
      </c>
      <c r="E822" t="s">
        <v>3841</v>
      </c>
      <c r="F822" t="s">
        <v>3842</v>
      </c>
      <c r="G822" t="s">
        <v>3674</v>
      </c>
      <c r="H822" t="s">
        <v>3534</v>
      </c>
      <c r="I822">
        <v>1734.66</v>
      </c>
      <c r="J822" s="6">
        <v>0.1145</v>
      </c>
      <c r="K822" s="6">
        <v>9.1499999999999998E-2</v>
      </c>
      <c r="L822" t="s">
        <v>3536</v>
      </c>
    </row>
    <row r="823" spans="1:12" x14ac:dyDescent="0.25">
      <c r="A823" t="s">
        <v>2446</v>
      </c>
      <c r="B823" t="s">
        <v>2447</v>
      </c>
      <c r="C823" t="s">
        <v>3688</v>
      </c>
      <c r="D823" t="s">
        <v>3532</v>
      </c>
      <c r="E823" t="s">
        <v>3841</v>
      </c>
      <c r="F823" t="s">
        <v>3842</v>
      </c>
      <c r="G823" t="s">
        <v>3533</v>
      </c>
      <c r="H823" t="s">
        <v>3534</v>
      </c>
      <c r="I823">
        <v>901</v>
      </c>
      <c r="J823" s="6">
        <v>0.1145</v>
      </c>
      <c r="K823" s="6">
        <v>9.1499999999999998E-2</v>
      </c>
      <c r="L823" t="s">
        <v>3541</v>
      </c>
    </row>
    <row r="824" spans="1:12" x14ac:dyDescent="0.25">
      <c r="A824" t="s">
        <v>2450</v>
      </c>
      <c r="B824" t="s">
        <v>2451</v>
      </c>
      <c r="C824" t="s">
        <v>3556</v>
      </c>
      <c r="D824" t="s">
        <v>3532</v>
      </c>
      <c r="E824" t="s">
        <v>3841</v>
      </c>
      <c r="F824" t="s">
        <v>3842</v>
      </c>
      <c r="G824" t="s">
        <v>3533</v>
      </c>
      <c r="H824" t="s">
        <v>3534</v>
      </c>
      <c r="I824">
        <v>733</v>
      </c>
      <c r="J824" s="6">
        <v>0.1145</v>
      </c>
      <c r="K824" s="6">
        <v>9.1499999999999998E-2</v>
      </c>
      <c r="L824" t="s">
        <v>3536</v>
      </c>
    </row>
    <row r="825" spans="1:12" x14ac:dyDescent="0.25">
      <c r="A825" t="s">
        <v>2453</v>
      </c>
      <c r="B825" t="s">
        <v>2454</v>
      </c>
      <c r="C825" t="s">
        <v>3613</v>
      </c>
      <c r="D825" t="s">
        <v>3610</v>
      </c>
      <c r="E825" t="s">
        <v>3841</v>
      </c>
      <c r="F825" t="s">
        <v>3842</v>
      </c>
      <c r="G825" t="s">
        <v>3626</v>
      </c>
      <c r="H825" t="s">
        <v>3534</v>
      </c>
      <c r="I825">
        <v>2783</v>
      </c>
      <c r="J825" s="6">
        <v>0.1145</v>
      </c>
      <c r="K825" s="6">
        <v>9.1499999999999998E-2</v>
      </c>
      <c r="L825" t="s">
        <v>3536</v>
      </c>
    </row>
    <row r="826" spans="1:12" x14ac:dyDescent="0.25">
      <c r="A826" t="s">
        <v>2456</v>
      </c>
      <c r="B826" t="s">
        <v>2457</v>
      </c>
      <c r="C826" t="s">
        <v>3645</v>
      </c>
      <c r="D826" t="s">
        <v>3643</v>
      </c>
      <c r="E826" t="s">
        <v>3841</v>
      </c>
      <c r="F826" t="s">
        <v>3842</v>
      </c>
      <c r="G826" t="s">
        <v>3644</v>
      </c>
      <c r="H826" t="s">
        <v>3534</v>
      </c>
      <c r="I826">
        <v>490.61</v>
      </c>
      <c r="J826" s="6">
        <v>9.4500000000000001E-2</v>
      </c>
      <c r="K826" s="6">
        <v>0.1115</v>
      </c>
      <c r="L826" t="s">
        <v>3536</v>
      </c>
    </row>
    <row r="827" spans="1:12" x14ac:dyDescent="0.25">
      <c r="A827" t="s">
        <v>2459</v>
      </c>
      <c r="B827" t="s">
        <v>2460</v>
      </c>
      <c r="C827" t="s">
        <v>3645</v>
      </c>
      <c r="D827" t="s">
        <v>3643</v>
      </c>
      <c r="E827" t="s">
        <v>3841</v>
      </c>
      <c r="F827" t="s">
        <v>3842</v>
      </c>
      <c r="G827" t="s">
        <v>3644</v>
      </c>
      <c r="H827" t="s">
        <v>3534</v>
      </c>
      <c r="I827">
        <v>490.61</v>
      </c>
      <c r="J827" s="6">
        <v>9.4500000000000001E-2</v>
      </c>
      <c r="K827" s="6">
        <v>0.1115</v>
      </c>
      <c r="L827" t="s">
        <v>3536</v>
      </c>
    </row>
    <row r="828" spans="1:12" x14ac:dyDescent="0.25">
      <c r="A828" t="s">
        <v>2462</v>
      </c>
      <c r="B828" t="s">
        <v>2463</v>
      </c>
      <c r="C828" t="s">
        <v>3675</v>
      </c>
      <c r="D828" t="s">
        <v>3610</v>
      </c>
      <c r="E828" t="s">
        <v>3841</v>
      </c>
      <c r="F828" t="s">
        <v>3843</v>
      </c>
      <c r="G828" t="s">
        <v>3674</v>
      </c>
      <c r="H828" t="s">
        <v>3534</v>
      </c>
      <c r="I828">
        <v>1734.66</v>
      </c>
      <c r="J828" s="6">
        <v>0.1145</v>
      </c>
      <c r="K828" s="6">
        <v>9.1499999999999998E-2</v>
      </c>
      <c r="L828" t="s">
        <v>3536</v>
      </c>
    </row>
    <row r="829" spans="1:12" x14ac:dyDescent="0.25">
      <c r="A829" t="s">
        <v>2465</v>
      </c>
      <c r="B829" t="s">
        <v>2466</v>
      </c>
      <c r="C829" t="s">
        <v>3619</v>
      </c>
      <c r="D829" t="s">
        <v>3610</v>
      </c>
      <c r="E829" t="s">
        <v>3841</v>
      </c>
      <c r="F829" t="s">
        <v>3842</v>
      </c>
      <c r="G829" t="s">
        <v>3533</v>
      </c>
      <c r="H829" t="s">
        <v>3534</v>
      </c>
      <c r="I829">
        <v>2000</v>
      </c>
      <c r="J829" s="6">
        <v>0.1145</v>
      </c>
      <c r="K829" s="6">
        <v>9.1499999999999998E-2</v>
      </c>
      <c r="L829" t="s">
        <v>3536</v>
      </c>
    </row>
    <row r="830" spans="1:12" x14ac:dyDescent="0.25">
      <c r="A830" t="s">
        <v>115</v>
      </c>
      <c r="B830" t="s">
        <v>116</v>
      </c>
      <c r="C830" t="s">
        <v>3834</v>
      </c>
      <c r="D830" t="s">
        <v>3532</v>
      </c>
      <c r="E830" t="s">
        <v>3841</v>
      </c>
      <c r="F830" t="s">
        <v>3842</v>
      </c>
      <c r="G830" t="s">
        <v>3533</v>
      </c>
      <c r="H830" t="s">
        <v>3534</v>
      </c>
      <c r="I830">
        <v>1212</v>
      </c>
      <c r="J830" s="6">
        <v>0.1145</v>
      </c>
      <c r="K830" s="6">
        <v>9.1499999999999998E-2</v>
      </c>
      <c r="L830" t="s">
        <v>3536</v>
      </c>
    </row>
    <row r="831" spans="1:12" x14ac:dyDescent="0.25">
      <c r="A831" t="s">
        <v>2469</v>
      </c>
      <c r="B831" t="s">
        <v>2470</v>
      </c>
      <c r="C831" t="s">
        <v>3675</v>
      </c>
      <c r="D831" t="s">
        <v>3610</v>
      </c>
      <c r="E831" t="s">
        <v>3841</v>
      </c>
      <c r="F831" t="s">
        <v>3842</v>
      </c>
      <c r="G831" t="s">
        <v>3674</v>
      </c>
      <c r="H831" t="s">
        <v>3534</v>
      </c>
      <c r="I831">
        <v>1734.66</v>
      </c>
      <c r="J831" s="6">
        <v>0.1145</v>
      </c>
      <c r="K831" s="6">
        <v>9.1499999999999998E-2</v>
      </c>
      <c r="L831" t="s">
        <v>3536</v>
      </c>
    </row>
    <row r="832" spans="1:12" x14ac:dyDescent="0.25">
      <c r="A832" t="s">
        <v>2472</v>
      </c>
      <c r="B832" t="s">
        <v>2473</v>
      </c>
      <c r="C832" t="s">
        <v>3645</v>
      </c>
      <c r="D832" t="s">
        <v>3643</v>
      </c>
      <c r="E832" t="s">
        <v>3841</v>
      </c>
      <c r="F832" t="s">
        <v>3842</v>
      </c>
      <c r="G832" t="s">
        <v>3644</v>
      </c>
      <c r="H832" t="s">
        <v>3534</v>
      </c>
      <c r="I832">
        <v>806.77</v>
      </c>
      <c r="J832" s="6">
        <v>9.4500000000000001E-2</v>
      </c>
      <c r="K832" s="6">
        <v>0.1115</v>
      </c>
      <c r="L832" t="s">
        <v>3536</v>
      </c>
    </row>
    <row r="833" spans="1:12" x14ac:dyDescent="0.25">
      <c r="A833" t="s">
        <v>2475</v>
      </c>
      <c r="B833" t="s">
        <v>2476</v>
      </c>
      <c r="C833" t="s">
        <v>3675</v>
      </c>
      <c r="D833" t="s">
        <v>3610</v>
      </c>
      <c r="E833" t="s">
        <v>3841</v>
      </c>
      <c r="F833" t="s">
        <v>3843</v>
      </c>
      <c r="G833" t="s">
        <v>3674</v>
      </c>
      <c r="H833" t="s">
        <v>3534</v>
      </c>
      <c r="I833">
        <v>1734.66</v>
      </c>
      <c r="J833" s="6">
        <v>0.1145</v>
      </c>
      <c r="K833" s="6">
        <v>9.1499999999999998E-2</v>
      </c>
      <c r="L833" t="s">
        <v>3536</v>
      </c>
    </row>
    <row r="834" spans="1:12" x14ac:dyDescent="0.25">
      <c r="A834" t="s">
        <v>319</v>
      </c>
      <c r="B834" t="s">
        <v>320</v>
      </c>
      <c r="C834" t="s">
        <v>3539</v>
      </c>
      <c r="D834" t="s">
        <v>3532</v>
      </c>
      <c r="E834" t="s">
        <v>3841</v>
      </c>
      <c r="F834" t="s">
        <v>3842</v>
      </c>
      <c r="G834" t="s">
        <v>3533</v>
      </c>
      <c r="H834" t="s">
        <v>3534</v>
      </c>
      <c r="I834">
        <v>1212</v>
      </c>
      <c r="J834" s="6">
        <v>0.1145</v>
      </c>
      <c r="K834" s="6">
        <v>9.1499999999999998E-2</v>
      </c>
      <c r="L834" t="s">
        <v>3541</v>
      </c>
    </row>
    <row r="835" spans="1:12" x14ac:dyDescent="0.25">
      <c r="A835" t="s">
        <v>2480</v>
      </c>
      <c r="B835" t="s">
        <v>2481</v>
      </c>
      <c r="C835" t="s">
        <v>3622</v>
      </c>
      <c r="D835" t="s">
        <v>3610</v>
      </c>
      <c r="E835" t="s">
        <v>3841</v>
      </c>
      <c r="F835" t="s">
        <v>3842</v>
      </c>
      <c r="G835" t="s">
        <v>3533</v>
      </c>
      <c r="H835" t="s">
        <v>3534</v>
      </c>
      <c r="I835">
        <v>2300</v>
      </c>
      <c r="J835" s="6">
        <v>0.1145</v>
      </c>
      <c r="K835" s="6">
        <v>9.1499999999999998E-2</v>
      </c>
      <c r="L835" t="s">
        <v>3536</v>
      </c>
    </row>
    <row r="836" spans="1:12" x14ac:dyDescent="0.25">
      <c r="A836" t="s">
        <v>2483</v>
      </c>
      <c r="B836" t="s">
        <v>2484</v>
      </c>
      <c r="C836" t="s">
        <v>3675</v>
      </c>
      <c r="D836" t="s">
        <v>3610</v>
      </c>
      <c r="E836" t="s">
        <v>3841</v>
      </c>
      <c r="F836" t="s">
        <v>3843</v>
      </c>
      <c r="G836" t="s">
        <v>3674</v>
      </c>
      <c r="H836" t="s">
        <v>3534</v>
      </c>
      <c r="I836">
        <v>1734.66</v>
      </c>
      <c r="J836" s="6">
        <v>0.1145</v>
      </c>
      <c r="K836" s="6">
        <v>9.1499999999999998E-2</v>
      </c>
      <c r="L836" t="s">
        <v>3536</v>
      </c>
    </row>
    <row r="837" spans="1:12" x14ac:dyDescent="0.25">
      <c r="A837" t="s">
        <v>2486</v>
      </c>
      <c r="B837" t="s">
        <v>2487</v>
      </c>
      <c r="C837" t="s">
        <v>3687</v>
      </c>
      <c r="D837" t="s">
        <v>3610</v>
      </c>
      <c r="E837" t="s">
        <v>3841</v>
      </c>
      <c r="F837" t="s">
        <v>3842</v>
      </c>
      <c r="G837" t="s">
        <v>3674</v>
      </c>
      <c r="H837" t="s">
        <v>3534</v>
      </c>
      <c r="I837">
        <v>2604.81</v>
      </c>
      <c r="J837" s="6">
        <v>0.1145</v>
      </c>
      <c r="K837" s="6">
        <v>9.1499999999999998E-2</v>
      </c>
      <c r="L837" t="s">
        <v>3536</v>
      </c>
    </row>
    <row r="838" spans="1:12" x14ac:dyDescent="0.25">
      <c r="A838" t="s">
        <v>2489</v>
      </c>
      <c r="B838" t="s">
        <v>2490</v>
      </c>
      <c r="C838" t="s">
        <v>3614</v>
      </c>
      <c r="D838" t="s">
        <v>3610</v>
      </c>
      <c r="E838" t="s">
        <v>3841</v>
      </c>
      <c r="F838" t="s">
        <v>3842</v>
      </c>
      <c r="G838" t="s">
        <v>3533</v>
      </c>
      <c r="H838" t="s">
        <v>3534</v>
      </c>
      <c r="I838">
        <v>2997</v>
      </c>
      <c r="J838" s="6">
        <v>0.1145</v>
      </c>
      <c r="K838" s="6">
        <v>9.1499999999999998E-2</v>
      </c>
      <c r="L838" t="s">
        <v>3536</v>
      </c>
    </row>
    <row r="839" spans="1:12" x14ac:dyDescent="0.25">
      <c r="A839" t="s">
        <v>2492</v>
      </c>
      <c r="B839" t="s">
        <v>2493</v>
      </c>
      <c r="C839" t="s">
        <v>3687</v>
      </c>
      <c r="D839" t="s">
        <v>3610</v>
      </c>
      <c r="E839" t="s">
        <v>3841</v>
      </c>
      <c r="F839" t="s">
        <v>3842</v>
      </c>
      <c r="G839" t="s">
        <v>3674</v>
      </c>
      <c r="H839" t="s">
        <v>3534</v>
      </c>
      <c r="I839">
        <v>2604.81</v>
      </c>
      <c r="J839" s="6">
        <v>0.1145</v>
      </c>
      <c r="K839" s="6">
        <v>9.1499999999999998E-2</v>
      </c>
      <c r="L839" t="s">
        <v>3536</v>
      </c>
    </row>
    <row r="840" spans="1:12" x14ac:dyDescent="0.25">
      <c r="A840" t="s">
        <v>2495</v>
      </c>
      <c r="B840" t="s">
        <v>2496</v>
      </c>
      <c r="C840" t="s">
        <v>3624</v>
      </c>
      <c r="D840" t="s">
        <v>3610</v>
      </c>
      <c r="E840" t="s">
        <v>3841</v>
      </c>
      <c r="F840" t="s">
        <v>3842</v>
      </c>
      <c r="G840" t="s">
        <v>3533</v>
      </c>
      <c r="H840" t="s">
        <v>3534</v>
      </c>
      <c r="I840">
        <v>3326.67</v>
      </c>
      <c r="J840" s="6">
        <v>0.1145</v>
      </c>
      <c r="K840" s="6">
        <v>9.1499999999999998E-2</v>
      </c>
      <c r="L840" t="s">
        <v>3536</v>
      </c>
    </row>
    <row r="841" spans="1:12" x14ac:dyDescent="0.25">
      <c r="A841" t="s">
        <v>3723</v>
      </c>
      <c r="B841" t="s">
        <v>3724</v>
      </c>
      <c r="C841" t="s">
        <v>3677</v>
      </c>
      <c r="D841" t="s">
        <v>3610</v>
      </c>
      <c r="E841" t="s">
        <v>3841</v>
      </c>
      <c r="F841" t="s">
        <v>3842</v>
      </c>
      <c r="G841" t="s">
        <v>3674</v>
      </c>
      <c r="H841" t="s">
        <v>3534</v>
      </c>
      <c r="I841">
        <v>1086</v>
      </c>
      <c r="J841" s="6">
        <v>0.1145</v>
      </c>
      <c r="K841" s="6">
        <v>9.1499999999999998E-2</v>
      </c>
      <c r="L841" t="s">
        <v>3536</v>
      </c>
    </row>
    <row r="842" spans="1:12" x14ac:dyDescent="0.25">
      <c r="A842" t="s">
        <v>2498</v>
      </c>
      <c r="B842" t="s">
        <v>2499</v>
      </c>
      <c r="C842" t="s">
        <v>3603</v>
      </c>
      <c r="D842" t="s">
        <v>3610</v>
      </c>
      <c r="E842" t="s">
        <v>3841</v>
      </c>
      <c r="F842" t="s">
        <v>3842</v>
      </c>
      <c r="G842" t="s">
        <v>3533</v>
      </c>
      <c r="H842" t="s">
        <v>3534</v>
      </c>
      <c r="I842">
        <v>1412</v>
      </c>
      <c r="J842" s="6">
        <v>0.1145</v>
      </c>
      <c r="K842" s="6">
        <v>9.1499999999999998E-2</v>
      </c>
      <c r="L842" t="s">
        <v>3536</v>
      </c>
    </row>
    <row r="843" spans="1:12" x14ac:dyDescent="0.25">
      <c r="A843" t="s">
        <v>237</v>
      </c>
      <c r="B843" t="s">
        <v>238</v>
      </c>
      <c r="C843" t="s">
        <v>3545</v>
      </c>
      <c r="D843" t="s">
        <v>3532</v>
      </c>
      <c r="E843" t="s">
        <v>3841</v>
      </c>
      <c r="F843" t="s">
        <v>3842</v>
      </c>
      <c r="G843" t="s">
        <v>3533</v>
      </c>
      <c r="H843" t="s">
        <v>3534</v>
      </c>
      <c r="I843">
        <v>1212</v>
      </c>
      <c r="J843" s="6">
        <v>0.1145</v>
      </c>
      <c r="K843" s="6">
        <v>9.1499999999999998E-2</v>
      </c>
      <c r="L843" t="s">
        <v>3536</v>
      </c>
    </row>
    <row r="844" spans="1:12" x14ac:dyDescent="0.25">
      <c r="A844" t="s">
        <v>3296</v>
      </c>
      <c r="B844" t="s">
        <v>3297</v>
      </c>
      <c r="C844" t="s">
        <v>3684</v>
      </c>
      <c r="D844" t="s">
        <v>3610</v>
      </c>
      <c r="E844" t="s">
        <v>3841</v>
      </c>
      <c r="F844" t="s">
        <v>3843</v>
      </c>
      <c r="G844" t="s">
        <v>3674</v>
      </c>
      <c r="H844" t="s">
        <v>3534</v>
      </c>
      <c r="I844">
        <v>867.33</v>
      </c>
      <c r="J844" s="6">
        <v>0.1145</v>
      </c>
      <c r="K844" s="6">
        <v>9.1499999999999998E-2</v>
      </c>
      <c r="L844" t="s">
        <v>3536</v>
      </c>
    </row>
    <row r="845" spans="1:12" x14ac:dyDescent="0.25">
      <c r="A845" t="s">
        <v>2502</v>
      </c>
      <c r="B845" t="s">
        <v>2503</v>
      </c>
      <c r="C845" t="s">
        <v>3615</v>
      </c>
      <c r="D845" t="s">
        <v>3610</v>
      </c>
      <c r="E845" t="s">
        <v>3841</v>
      </c>
      <c r="F845" t="s">
        <v>3842</v>
      </c>
      <c r="G845" t="s">
        <v>3533</v>
      </c>
      <c r="H845" t="s">
        <v>3534</v>
      </c>
      <c r="I845">
        <v>3326.67</v>
      </c>
      <c r="J845" s="6">
        <v>0.1145</v>
      </c>
      <c r="K845" s="6">
        <v>9.1499999999999998E-2</v>
      </c>
      <c r="L845" t="s">
        <v>3536</v>
      </c>
    </row>
    <row r="846" spans="1:12" x14ac:dyDescent="0.25">
      <c r="A846" t="s">
        <v>2505</v>
      </c>
      <c r="B846" t="s">
        <v>2506</v>
      </c>
      <c r="C846" t="s">
        <v>3614</v>
      </c>
      <c r="D846" t="s">
        <v>3610</v>
      </c>
      <c r="E846" t="s">
        <v>3841</v>
      </c>
      <c r="F846" t="s">
        <v>3842</v>
      </c>
      <c r="G846" t="s">
        <v>3533</v>
      </c>
      <c r="H846" t="s">
        <v>3534</v>
      </c>
      <c r="I846">
        <v>2700</v>
      </c>
      <c r="J846" s="6">
        <v>0.1145</v>
      </c>
      <c r="K846" s="6">
        <v>9.1499999999999998E-2</v>
      </c>
      <c r="L846" t="s">
        <v>3536</v>
      </c>
    </row>
    <row r="847" spans="1:12" x14ac:dyDescent="0.25">
      <c r="A847" t="s">
        <v>3</v>
      </c>
      <c r="B847" t="s">
        <v>4</v>
      </c>
      <c r="C847" t="s">
        <v>3569</v>
      </c>
      <c r="D847" t="s">
        <v>3532</v>
      </c>
      <c r="E847" t="s">
        <v>3841</v>
      </c>
      <c r="F847" t="s">
        <v>3842</v>
      </c>
      <c r="G847" t="s">
        <v>3533</v>
      </c>
      <c r="H847" t="s">
        <v>3534</v>
      </c>
      <c r="I847">
        <v>1212</v>
      </c>
      <c r="J847" s="6">
        <v>0.1145</v>
      </c>
      <c r="K847" s="6">
        <v>9.1499999999999998E-2</v>
      </c>
      <c r="L847" t="s">
        <v>3536</v>
      </c>
    </row>
    <row r="848" spans="1:12" x14ac:dyDescent="0.25">
      <c r="A848" t="s">
        <v>2510</v>
      </c>
      <c r="B848" t="s">
        <v>2511</v>
      </c>
      <c r="C848" t="s">
        <v>3556</v>
      </c>
      <c r="D848" t="s">
        <v>3532</v>
      </c>
      <c r="E848" t="s">
        <v>3841</v>
      </c>
      <c r="F848" t="s">
        <v>3842</v>
      </c>
      <c r="G848" t="s">
        <v>3533</v>
      </c>
      <c r="H848" t="s">
        <v>3534</v>
      </c>
      <c r="I848">
        <v>733</v>
      </c>
      <c r="J848" s="6">
        <v>0.1145</v>
      </c>
      <c r="K848" s="6">
        <v>9.1499999999999998E-2</v>
      </c>
      <c r="L848" t="s">
        <v>3536</v>
      </c>
    </row>
    <row r="849" spans="1:12" x14ac:dyDescent="0.25">
      <c r="A849" t="s">
        <v>2513</v>
      </c>
      <c r="B849" t="s">
        <v>2514</v>
      </c>
      <c r="C849" t="s">
        <v>3556</v>
      </c>
      <c r="D849" t="s">
        <v>3532</v>
      </c>
      <c r="E849" t="s">
        <v>3841</v>
      </c>
      <c r="F849" t="s">
        <v>3842</v>
      </c>
      <c r="G849" t="s">
        <v>3533</v>
      </c>
      <c r="H849" t="s">
        <v>3534</v>
      </c>
      <c r="I849">
        <v>733</v>
      </c>
      <c r="J849" s="6">
        <v>0.1145</v>
      </c>
      <c r="K849" s="6">
        <v>9.1499999999999998E-2</v>
      </c>
      <c r="L849" t="s">
        <v>3541</v>
      </c>
    </row>
    <row r="850" spans="1:12" x14ac:dyDescent="0.25">
      <c r="A850" t="s">
        <v>2516</v>
      </c>
      <c r="B850" t="s">
        <v>2517</v>
      </c>
      <c r="C850" t="s">
        <v>3675</v>
      </c>
      <c r="D850" t="s">
        <v>3610</v>
      </c>
      <c r="E850" t="s">
        <v>3841</v>
      </c>
      <c r="F850" t="s">
        <v>3842</v>
      </c>
      <c r="G850" t="s">
        <v>3674</v>
      </c>
      <c r="H850" t="s">
        <v>3534</v>
      </c>
      <c r="I850">
        <v>1734.66</v>
      </c>
      <c r="J850" s="6">
        <v>0.1145</v>
      </c>
      <c r="K850" s="6">
        <v>9.1499999999999998E-2</v>
      </c>
      <c r="L850" t="s">
        <v>3536</v>
      </c>
    </row>
    <row r="851" spans="1:12" x14ac:dyDescent="0.25">
      <c r="A851" t="s">
        <v>101</v>
      </c>
      <c r="B851" t="s">
        <v>102</v>
      </c>
      <c r="C851" t="s">
        <v>3577</v>
      </c>
      <c r="D851" t="s">
        <v>3532</v>
      </c>
      <c r="E851" t="s">
        <v>3841</v>
      </c>
      <c r="F851" t="s">
        <v>3842</v>
      </c>
      <c r="G851" t="s">
        <v>3533</v>
      </c>
      <c r="H851" t="s">
        <v>3534</v>
      </c>
      <c r="I851">
        <v>2600</v>
      </c>
      <c r="J851" s="6">
        <v>0.1145</v>
      </c>
      <c r="K851" s="6">
        <v>9.1499999999999998E-2</v>
      </c>
      <c r="L851" t="s">
        <v>3541</v>
      </c>
    </row>
    <row r="852" spans="1:12" x14ac:dyDescent="0.25">
      <c r="A852" t="s">
        <v>2520</v>
      </c>
      <c r="B852" t="s">
        <v>2521</v>
      </c>
      <c r="C852" t="s">
        <v>3675</v>
      </c>
      <c r="D852" t="s">
        <v>3610</v>
      </c>
      <c r="E852" t="s">
        <v>3841</v>
      </c>
      <c r="F852" t="s">
        <v>3842</v>
      </c>
      <c r="G852" t="s">
        <v>3674</v>
      </c>
      <c r="H852" t="s">
        <v>3534</v>
      </c>
      <c r="I852">
        <v>1734.66</v>
      </c>
      <c r="J852" s="6">
        <v>0.1145</v>
      </c>
      <c r="K852" s="6">
        <v>9.1499999999999998E-2</v>
      </c>
      <c r="L852" t="s">
        <v>3536</v>
      </c>
    </row>
    <row r="853" spans="1:12" x14ac:dyDescent="0.25">
      <c r="A853" t="s">
        <v>2523</v>
      </c>
      <c r="B853" t="s">
        <v>2524</v>
      </c>
      <c r="C853" t="s">
        <v>3675</v>
      </c>
      <c r="D853" t="s">
        <v>3610</v>
      </c>
      <c r="E853" t="s">
        <v>3841</v>
      </c>
      <c r="F853" t="s">
        <v>3843</v>
      </c>
      <c r="G853" t="s">
        <v>3674</v>
      </c>
      <c r="H853" t="s">
        <v>3534</v>
      </c>
      <c r="I853">
        <v>1734.66</v>
      </c>
      <c r="J853" s="6">
        <v>0.1145</v>
      </c>
      <c r="K853" s="6">
        <v>9.1499999999999998E-2</v>
      </c>
      <c r="L853" t="s">
        <v>3536</v>
      </c>
    </row>
    <row r="854" spans="1:12" x14ac:dyDescent="0.25">
      <c r="A854" t="s">
        <v>2526</v>
      </c>
      <c r="B854" t="s">
        <v>2527</v>
      </c>
      <c r="C854" t="s">
        <v>3675</v>
      </c>
      <c r="D854" t="s">
        <v>3610</v>
      </c>
      <c r="E854" t="s">
        <v>3841</v>
      </c>
      <c r="F854" t="s">
        <v>3843</v>
      </c>
      <c r="G854" t="s">
        <v>3674</v>
      </c>
      <c r="H854" t="s">
        <v>3534</v>
      </c>
      <c r="I854">
        <v>1734.66</v>
      </c>
      <c r="J854" s="6">
        <v>0.1145</v>
      </c>
      <c r="K854" s="6">
        <v>9.1499999999999998E-2</v>
      </c>
      <c r="L854" t="s">
        <v>3536</v>
      </c>
    </row>
    <row r="855" spans="1:12" x14ac:dyDescent="0.25">
      <c r="A855" t="s">
        <v>197</v>
      </c>
      <c r="B855" t="s">
        <v>198</v>
      </c>
      <c r="C855" t="s">
        <v>3567</v>
      </c>
      <c r="D855" t="s">
        <v>3532</v>
      </c>
      <c r="E855" t="s">
        <v>3841</v>
      </c>
      <c r="F855" t="s">
        <v>3842</v>
      </c>
      <c r="G855" t="s">
        <v>3533</v>
      </c>
      <c r="H855" t="s">
        <v>3534</v>
      </c>
      <c r="I855">
        <v>1212</v>
      </c>
      <c r="J855" s="6">
        <v>0.1145</v>
      </c>
      <c r="K855" s="6">
        <v>9.1499999999999998E-2</v>
      </c>
      <c r="L855" t="s">
        <v>3536</v>
      </c>
    </row>
    <row r="856" spans="1:12" x14ac:dyDescent="0.25">
      <c r="A856" t="s">
        <v>2530</v>
      </c>
      <c r="B856" t="s">
        <v>2531</v>
      </c>
      <c r="C856" t="s">
        <v>3677</v>
      </c>
      <c r="D856" t="s">
        <v>3610</v>
      </c>
      <c r="E856" t="s">
        <v>3841</v>
      </c>
      <c r="F856" t="s">
        <v>3842</v>
      </c>
      <c r="G856" t="s">
        <v>3674</v>
      </c>
      <c r="H856" t="s">
        <v>3534</v>
      </c>
      <c r="I856">
        <v>1086</v>
      </c>
      <c r="J856" s="6">
        <v>0.1145</v>
      </c>
      <c r="K856" s="6">
        <v>9.1499999999999998E-2</v>
      </c>
      <c r="L856" t="s">
        <v>3536</v>
      </c>
    </row>
    <row r="857" spans="1:12" x14ac:dyDescent="0.25">
      <c r="A857" t="s">
        <v>2533</v>
      </c>
      <c r="B857" t="s">
        <v>2534</v>
      </c>
      <c r="C857" t="s">
        <v>3612</v>
      </c>
      <c r="D857" t="s">
        <v>3610</v>
      </c>
      <c r="E857" t="s">
        <v>3841</v>
      </c>
      <c r="F857" t="s">
        <v>3842</v>
      </c>
      <c r="G857" t="s">
        <v>3533</v>
      </c>
      <c r="H857" t="s">
        <v>3534</v>
      </c>
      <c r="I857">
        <v>3326.67</v>
      </c>
      <c r="J857" s="6">
        <v>0.1145</v>
      </c>
      <c r="K857" s="6">
        <v>9.1499999999999998E-2</v>
      </c>
      <c r="L857" t="s">
        <v>3536</v>
      </c>
    </row>
    <row r="858" spans="1:12" x14ac:dyDescent="0.25">
      <c r="A858" t="s">
        <v>3811</v>
      </c>
      <c r="B858" t="s">
        <v>3812</v>
      </c>
      <c r="C858" t="s">
        <v>3675</v>
      </c>
      <c r="D858" t="s">
        <v>3610</v>
      </c>
      <c r="E858" t="s">
        <v>3841</v>
      </c>
      <c r="F858" t="s">
        <v>3843</v>
      </c>
      <c r="G858" t="s">
        <v>3674</v>
      </c>
      <c r="H858" t="s">
        <v>3534</v>
      </c>
      <c r="I858">
        <v>1734.66</v>
      </c>
      <c r="J858" s="6">
        <v>0.1145</v>
      </c>
      <c r="K858" s="6">
        <v>9.1499999999999998E-2</v>
      </c>
      <c r="L858" t="s">
        <v>3536</v>
      </c>
    </row>
    <row r="859" spans="1:12" x14ac:dyDescent="0.25">
      <c r="A859" t="s">
        <v>2536</v>
      </c>
      <c r="B859" t="s">
        <v>2537</v>
      </c>
      <c r="C859" t="s">
        <v>3623</v>
      </c>
      <c r="D859" t="s">
        <v>3610</v>
      </c>
      <c r="E859" t="s">
        <v>3841</v>
      </c>
      <c r="F859" t="s">
        <v>3842</v>
      </c>
      <c r="G859" t="s">
        <v>3533</v>
      </c>
      <c r="H859" t="s">
        <v>3534</v>
      </c>
      <c r="I859">
        <v>3704.86</v>
      </c>
      <c r="J859" s="6">
        <v>0.1145</v>
      </c>
      <c r="K859" s="6">
        <v>9.1499999999999998E-2</v>
      </c>
      <c r="L859" t="s">
        <v>3536</v>
      </c>
    </row>
    <row r="860" spans="1:12" x14ac:dyDescent="0.25">
      <c r="A860" t="s">
        <v>2539</v>
      </c>
      <c r="B860" t="s">
        <v>2540</v>
      </c>
      <c r="C860" t="s">
        <v>3675</v>
      </c>
      <c r="D860" t="s">
        <v>3610</v>
      </c>
      <c r="E860" t="s">
        <v>3841</v>
      </c>
      <c r="F860" t="s">
        <v>3843</v>
      </c>
      <c r="G860" t="s">
        <v>3674</v>
      </c>
      <c r="H860" t="s">
        <v>3534</v>
      </c>
      <c r="I860">
        <v>1734.66</v>
      </c>
      <c r="J860" s="6">
        <v>0.1145</v>
      </c>
      <c r="K860" s="6">
        <v>9.1499999999999998E-2</v>
      </c>
      <c r="L860" t="s">
        <v>3536</v>
      </c>
    </row>
    <row r="861" spans="1:12" x14ac:dyDescent="0.25">
      <c r="A861" t="s">
        <v>2542</v>
      </c>
      <c r="B861" t="s">
        <v>2543</v>
      </c>
      <c r="C861" t="s">
        <v>3620</v>
      </c>
      <c r="D861" t="s">
        <v>3610</v>
      </c>
      <c r="E861" t="s">
        <v>3841</v>
      </c>
      <c r="F861" t="s">
        <v>3842</v>
      </c>
      <c r="G861" t="s">
        <v>3533</v>
      </c>
      <c r="H861" t="s">
        <v>3534</v>
      </c>
      <c r="I861">
        <v>1000</v>
      </c>
      <c r="J861" s="6">
        <v>0.1145</v>
      </c>
      <c r="K861" s="6">
        <v>9.1499999999999998E-2</v>
      </c>
      <c r="L861" t="s">
        <v>3536</v>
      </c>
    </row>
    <row r="862" spans="1:12" x14ac:dyDescent="0.25">
      <c r="A862" t="s">
        <v>2545</v>
      </c>
      <c r="B862" t="s">
        <v>2546</v>
      </c>
      <c r="C862" t="s">
        <v>3642</v>
      </c>
      <c r="D862" t="s">
        <v>3610</v>
      </c>
      <c r="E862" t="s">
        <v>3841</v>
      </c>
      <c r="F862" t="s">
        <v>3842</v>
      </c>
      <c r="G862" t="s">
        <v>3533</v>
      </c>
      <c r="H862" t="s">
        <v>3534</v>
      </c>
      <c r="I862">
        <v>4045.95</v>
      </c>
      <c r="J862" s="6">
        <v>0.1145</v>
      </c>
      <c r="K862" s="6">
        <v>9.1499999999999998E-2</v>
      </c>
      <c r="L862" t="s">
        <v>3536</v>
      </c>
    </row>
    <row r="863" spans="1:12" x14ac:dyDescent="0.25">
      <c r="A863" t="s">
        <v>2548</v>
      </c>
      <c r="B863" t="s">
        <v>2549</v>
      </c>
      <c r="C863" t="s">
        <v>3615</v>
      </c>
      <c r="D863" t="s">
        <v>3610</v>
      </c>
      <c r="E863" t="s">
        <v>3841</v>
      </c>
      <c r="F863" t="s">
        <v>3842</v>
      </c>
      <c r="G863" t="s">
        <v>3533</v>
      </c>
      <c r="H863" t="s">
        <v>3534</v>
      </c>
      <c r="I863">
        <v>3326.67</v>
      </c>
      <c r="J863" s="6">
        <v>0.1145</v>
      </c>
      <c r="K863" s="6">
        <v>9.1499999999999998E-2</v>
      </c>
      <c r="L863" t="s">
        <v>3536</v>
      </c>
    </row>
    <row r="864" spans="1:12" x14ac:dyDescent="0.25">
      <c r="A864" t="s">
        <v>2551</v>
      </c>
      <c r="B864" t="s">
        <v>2552</v>
      </c>
      <c r="C864" t="s">
        <v>3675</v>
      </c>
      <c r="D864" t="s">
        <v>3610</v>
      </c>
      <c r="E864" t="s">
        <v>3841</v>
      </c>
      <c r="F864" t="s">
        <v>3843</v>
      </c>
      <c r="G864" t="s">
        <v>3674</v>
      </c>
      <c r="H864" t="s">
        <v>3534</v>
      </c>
      <c r="I864">
        <v>1734.66</v>
      </c>
      <c r="J864" s="6">
        <v>0.1145</v>
      </c>
      <c r="K864" s="6">
        <v>9.1499999999999998E-2</v>
      </c>
      <c r="L864" t="s">
        <v>3536</v>
      </c>
    </row>
    <row r="865" spans="1:12" x14ac:dyDescent="0.25">
      <c r="A865" t="s">
        <v>2554</v>
      </c>
      <c r="B865" t="s">
        <v>2555</v>
      </c>
      <c r="C865" t="s">
        <v>3624</v>
      </c>
      <c r="D865" t="s">
        <v>3610</v>
      </c>
      <c r="E865" t="s">
        <v>3841</v>
      </c>
      <c r="F865" t="s">
        <v>3842</v>
      </c>
      <c r="G865" t="s">
        <v>3533</v>
      </c>
      <c r="H865" t="s">
        <v>3636</v>
      </c>
      <c r="I865">
        <v>3326.67</v>
      </c>
      <c r="J865" s="6">
        <v>0.1145</v>
      </c>
      <c r="K865" s="6">
        <v>9.1499999999999998E-2</v>
      </c>
      <c r="L865" t="s">
        <v>3536</v>
      </c>
    </row>
    <row r="866" spans="1:12" x14ac:dyDescent="0.25">
      <c r="A866" t="s">
        <v>2557</v>
      </c>
      <c r="B866" t="s">
        <v>2558</v>
      </c>
      <c r="C866" t="s">
        <v>3675</v>
      </c>
      <c r="D866" t="s">
        <v>3610</v>
      </c>
      <c r="E866" t="s">
        <v>3841</v>
      </c>
      <c r="F866" t="s">
        <v>3843</v>
      </c>
      <c r="G866" t="s">
        <v>3674</v>
      </c>
      <c r="H866" t="s">
        <v>3534</v>
      </c>
      <c r="I866">
        <v>1734.66</v>
      </c>
      <c r="J866" s="6">
        <v>0.1145</v>
      </c>
      <c r="K866" s="6">
        <v>9.1499999999999998E-2</v>
      </c>
      <c r="L866" t="s">
        <v>3536</v>
      </c>
    </row>
    <row r="867" spans="1:12" x14ac:dyDescent="0.25">
      <c r="A867" t="s">
        <v>2561</v>
      </c>
      <c r="B867" t="s">
        <v>2562</v>
      </c>
      <c r="C867" t="s">
        <v>3678</v>
      </c>
      <c r="D867" t="s">
        <v>3610</v>
      </c>
      <c r="E867" t="s">
        <v>3841</v>
      </c>
      <c r="F867" t="s">
        <v>3842</v>
      </c>
      <c r="G867" t="s">
        <v>3674</v>
      </c>
      <c r="H867" t="s">
        <v>3534</v>
      </c>
      <c r="I867">
        <v>838</v>
      </c>
      <c r="J867" s="6">
        <v>0.1145</v>
      </c>
      <c r="K867" s="6">
        <v>9.1499999999999998E-2</v>
      </c>
      <c r="L867" t="s">
        <v>3536</v>
      </c>
    </row>
    <row r="868" spans="1:12" x14ac:dyDescent="0.25">
      <c r="A868" t="s">
        <v>119</v>
      </c>
      <c r="B868" t="s">
        <v>120</v>
      </c>
      <c r="C868" t="s">
        <v>3565</v>
      </c>
      <c r="D868" t="s">
        <v>3532</v>
      </c>
      <c r="E868" t="s">
        <v>3841</v>
      </c>
      <c r="F868" t="s">
        <v>3842</v>
      </c>
      <c r="G868" t="s">
        <v>3533</v>
      </c>
      <c r="H868" t="s">
        <v>3534</v>
      </c>
      <c r="I868">
        <v>1212</v>
      </c>
      <c r="J868" s="6">
        <v>0.1145</v>
      </c>
      <c r="K868" s="6">
        <v>9.1499999999999998E-2</v>
      </c>
      <c r="L868" t="s">
        <v>3536</v>
      </c>
    </row>
    <row r="869" spans="1:12" x14ac:dyDescent="0.25">
      <c r="A869" t="s">
        <v>2565</v>
      </c>
      <c r="B869" t="s">
        <v>2566</v>
      </c>
      <c r="C869" t="s">
        <v>3613</v>
      </c>
      <c r="D869" t="s">
        <v>3610</v>
      </c>
      <c r="E869" t="s">
        <v>3841</v>
      </c>
      <c r="F869" t="s">
        <v>3842</v>
      </c>
      <c r="G869" t="s">
        <v>3533</v>
      </c>
      <c r="H869" t="s">
        <v>3534</v>
      </c>
      <c r="I869">
        <v>2997</v>
      </c>
      <c r="J869" s="6">
        <v>0.1145</v>
      </c>
      <c r="K869" s="6">
        <v>9.1499999999999998E-2</v>
      </c>
      <c r="L869" t="s">
        <v>3536</v>
      </c>
    </row>
    <row r="870" spans="1:12" x14ac:dyDescent="0.25">
      <c r="A870" t="s">
        <v>3729</v>
      </c>
      <c r="B870" t="s">
        <v>3730</v>
      </c>
      <c r="C870" t="s">
        <v>3679</v>
      </c>
      <c r="D870" t="s">
        <v>3610</v>
      </c>
      <c r="E870" t="s">
        <v>3841</v>
      </c>
      <c r="F870" t="s">
        <v>3843</v>
      </c>
      <c r="G870" t="s">
        <v>3674</v>
      </c>
      <c r="H870" t="s">
        <v>3534</v>
      </c>
      <c r="I870">
        <v>484.8</v>
      </c>
      <c r="J870" s="6">
        <v>0.1145</v>
      </c>
      <c r="K870" s="6">
        <v>9.1499999999999998E-2</v>
      </c>
      <c r="L870" t="s">
        <v>3536</v>
      </c>
    </row>
    <row r="871" spans="1:12" x14ac:dyDescent="0.25">
      <c r="A871" t="s">
        <v>3302</v>
      </c>
      <c r="B871" t="s">
        <v>3303</v>
      </c>
      <c r="C871" t="s">
        <v>3684</v>
      </c>
      <c r="D871" t="s">
        <v>3610</v>
      </c>
      <c r="E871" t="s">
        <v>3841</v>
      </c>
      <c r="F871" t="s">
        <v>3843</v>
      </c>
      <c r="G871" t="s">
        <v>3674</v>
      </c>
      <c r="H871" t="s">
        <v>3534</v>
      </c>
      <c r="I871">
        <v>867.33</v>
      </c>
      <c r="J871" s="6">
        <v>0.1145</v>
      </c>
      <c r="K871" s="6">
        <v>9.1499999999999998E-2</v>
      </c>
      <c r="L871" t="s">
        <v>3536</v>
      </c>
    </row>
    <row r="872" spans="1:12" x14ac:dyDescent="0.25">
      <c r="A872" t="s">
        <v>2568</v>
      </c>
      <c r="B872" t="s">
        <v>2569</v>
      </c>
      <c r="C872" t="s">
        <v>3588</v>
      </c>
      <c r="D872" t="s">
        <v>3532</v>
      </c>
      <c r="E872" t="s">
        <v>3841</v>
      </c>
      <c r="F872" t="s">
        <v>3842</v>
      </c>
      <c r="G872" t="s">
        <v>3533</v>
      </c>
      <c r="H872" t="s">
        <v>3534</v>
      </c>
      <c r="I872">
        <v>1412</v>
      </c>
      <c r="J872" s="6">
        <v>0.1145</v>
      </c>
      <c r="K872" s="6">
        <v>9.1499999999999998E-2</v>
      </c>
      <c r="L872" t="s">
        <v>3536</v>
      </c>
    </row>
    <row r="873" spans="1:12" x14ac:dyDescent="0.25">
      <c r="A873" t="s">
        <v>2571</v>
      </c>
      <c r="B873" t="s">
        <v>2572</v>
      </c>
      <c r="C873" t="s">
        <v>3647</v>
      </c>
      <c r="D873" t="s">
        <v>3643</v>
      </c>
      <c r="E873" t="s">
        <v>3841</v>
      </c>
      <c r="F873" t="s">
        <v>3842</v>
      </c>
      <c r="G873" t="s">
        <v>3644</v>
      </c>
      <c r="H873" t="s">
        <v>3534</v>
      </c>
      <c r="I873">
        <v>1030</v>
      </c>
      <c r="J873" s="6">
        <v>9.4500000000000001E-2</v>
      </c>
      <c r="K873" s="6">
        <v>0.1115</v>
      </c>
      <c r="L873" t="s">
        <v>3536</v>
      </c>
    </row>
    <row r="874" spans="1:12" x14ac:dyDescent="0.25">
      <c r="A874" t="s">
        <v>2574</v>
      </c>
      <c r="B874" t="s">
        <v>2575</v>
      </c>
      <c r="C874" t="s">
        <v>3615</v>
      </c>
      <c r="D874" t="s">
        <v>3610</v>
      </c>
      <c r="E874" t="s">
        <v>3841</v>
      </c>
      <c r="F874" t="s">
        <v>3842</v>
      </c>
      <c r="G874" t="s">
        <v>3533</v>
      </c>
      <c r="H874" t="s">
        <v>3534</v>
      </c>
      <c r="I874">
        <v>2997</v>
      </c>
      <c r="J874" s="6">
        <v>0.1145</v>
      </c>
      <c r="K874" s="6">
        <v>9.1499999999999998E-2</v>
      </c>
      <c r="L874" t="s">
        <v>3536</v>
      </c>
    </row>
    <row r="875" spans="1:12" x14ac:dyDescent="0.25">
      <c r="A875" t="s">
        <v>2577</v>
      </c>
      <c r="B875" t="s">
        <v>2578</v>
      </c>
      <c r="C875" t="s">
        <v>3645</v>
      </c>
      <c r="D875" t="s">
        <v>3643</v>
      </c>
      <c r="E875" t="s">
        <v>3841</v>
      </c>
      <c r="F875" t="s">
        <v>3842</v>
      </c>
      <c r="G875" t="s">
        <v>3644</v>
      </c>
      <c r="H875" t="s">
        <v>3534</v>
      </c>
      <c r="I875">
        <v>490.61</v>
      </c>
      <c r="J875" s="6">
        <v>9.4500000000000001E-2</v>
      </c>
      <c r="K875" s="6">
        <v>0.1115</v>
      </c>
      <c r="L875" t="s">
        <v>3536</v>
      </c>
    </row>
    <row r="876" spans="1:12" x14ac:dyDescent="0.25">
      <c r="A876" t="s">
        <v>2581</v>
      </c>
      <c r="B876" t="s">
        <v>2582</v>
      </c>
      <c r="C876" t="s">
        <v>3675</v>
      </c>
      <c r="D876" t="s">
        <v>3610</v>
      </c>
      <c r="E876" t="s">
        <v>3841</v>
      </c>
      <c r="F876" t="s">
        <v>3843</v>
      </c>
      <c r="G876" t="s">
        <v>3674</v>
      </c>
      <c r="H876" t="s">
        <v>3534</v>
      </c>
      <c r="I876">
        <v>1734.66</v>
      </c>
      <c r="J876" s="6">
        <v>0.1145</v>
      </c>
      <c r="K876" s="6">
        <v>9.1499999999999998E-2</v>
      </c>
      <c r="L876" t="s">
        <v>3536</v>
      </c>
    </row>
    <row r="877" spans="1:12" x14ac:dyDescent="0.25">
      <c r="A877" t="s">
        <v>2584</v>
      </c>
      <c r="B877" t="s">
        <v>2585</v>
      </c>
      <c r="C877" t="s">
        <v>3675</v>
      </c>
      <c r="D877" t="s">
        <v>3610</v>
      </c>
      <c r="E877" t="s">
        <v>3841</v>
      </c>
      <c r="F877" t="s">
        <v>3843</v>
      </c>
      <c r="G877" t="s">
        <v>3674</v>
      </c>
      <c r="H877" t="s">
        <v>3534</v>
      </c>
      <c r="I877">
        <v>1734.66</v>
      </c>
      <c r="J877" s="6">
        <v>0.1145</v>
      </c>
      <c r="K877" s="6">
        <v>9.1499999999999998E-2</v>
      </c>
      <c r="L877" t="s">
        <v>3536</v>
      </c>
    </row>
    <row r="878" spans="1:12" x14ac:dyDescent="0.25">
      <c r="A878" t="s">
        <v>2587</v>
      </c>
      <c r="B878" t="s">
        <v>2588</v>
      </c>
      <c r="C878" t="s">
        <v>3675</v>
      </c>
      <c r="D878" t="s">
        <v>3610</v>
      </c>
      <c r="E878" t="s">
        <v>3841</v>
      </c>
      <c r="F878" t="s">
        <v>3843</v>
      </c>
      <c r="G878" t="s">
        <v>3674</v>
      </c>
      <c r="H878" t="s">
        <v>3534</v>
      </c>
      <c r="I878">
        <v>1734.66</v>
      </c>
      <c r="J878" s="6">
        <v>0.1145</v>
      </c>
      <c r="K878" s="6">
        <v>9.1499999999999998E-2</v>
      </c>
      <c r="L878" t="s">
        <v>3536</v>
      </c>
    </row>
    <row r="879" spans="1:12" x14ac:dyDescent="0.25">
      <c r="A879" t="s">
        <v>2590</v>
      </c>
      <c r="B879" t="s">
        <v>2591</v>
      </c>
      <c r="C879" t="s">
        <v>3675</v>
      </c>
      <c r="D879" t="s">
        <v>3610</v>
      </c>
      <c r="E879" t="s">
        <v>3841</v>
      </c>
      <c r="F879" t="s">
        <v>3842</v>
      </c>
      <c r="G879" t="s">
        <v>3674</v>
      </c>
      <c r="H879" t="s">
        <v>3534</v>
      </c>
      <c r="I879">
        <v>1734.66</v>
      </c>
      <c r="J879" s="6">
        <v>0.1145</v>
      </c>
      <c r="K879" s="6">
        <v>9.1499999999999998E-2</v>
      </c>
      <c r="L879" t="s">
        <v>3536</v>
      </c>
    </row>
    <row r="880" spans="1:12" x14ac:dyDescent="0.25">
      <c r="A880" t="s">
        <v>2593</v>
      </c>
      <c r="B880" t="s">
        <v>2594</v>
      </c>
      <c r="C880" t="s">
        <v>3681</v>
      </c>
      <c r="D880" t="s">
        <v>3610</v>
      </c>
      <c r="E880" t="s">
        <v>3841</v>
      </c>
      <c r="F880" t="s">
        <v>3842</v>
      </c>
      <c r="G880" t="s">
        <v>3674</v>
      </c>
      <c r="H880" t="s">
        <v>3534</v>
      </c>
      <c r="I880">
        <v>1086</v>
      </c>
      <c r="J880" s="6">
        <v>0.1145</v>
      </c>
      <c r="K880" s="6">
        <v>9.1499999999999998E-2</v>
      </c>
      <c r="L880" t="s">
        <v>3536</v>
      </c>
    </row>
    <row r="881" spans="1:12" x14ac:dyDescent="0.25">
      <c r="A881" t="s">
        <v>249</v>
      </c>
      <c r="B881" t="s">
        <v>250</v>
      </c>
      <c r="C881" t="s">
        <v>3606</v>
      </c>
      <c r="D881" t="s">
        <v>3532</v>
      </c>
      <c r="E881" t="s">
        <v>3841</v>
      </c>
      <c r="F881" t="s">
        <v>3842</v>
      </c>
      <c r="G881" t="s">
        <v>3533</v>
      </c>
      <c r="H881" t="s">
        <v>3534</v>
      </c>
      <c r="I881">
        <v>1212</v>
      </c>
      <c r="J881" s="6">
        <v>0.1145</v>
      </c>
      <c r="K881" s="6">
        <v>9.1499999999999998E-2</v>
      </c>
      <c r="L881" t="s">
        <v>3536</v>
      </c>
    </row>
    <row r="882" spans="1:12" x14ac:dyDescent="0.25">
      <c r="A882" t="s">
        <v>141</v>
      </c>
      <c r="B882" t="s">
        <v>142</v>
      </c>
      <c r="C882" t="s">
        <v>3557</v>
      </c>
      <c r="D882" t="s">
        <v>3532</v>
      </c>
      <c r="E882" t="s">
        <v>3841</v>
      </c>
      <c r="F882" t="s">
        <v>3842</v>
      </c>
      <c r="G882" t="s">
        <v>3533</v>
      </c>
      <c r="H882" t="s">
        <v>3534</v>
      </c>
      <c r="I882">
        <v>1676</v>
      </c>
      <c r="J882" s="6">
        <v>0.1145</v>
      </c>
      <c r="K882" s="6">
        <v>9.1499999999999998E-2</v>
      </c>
      <c r="L882" t="s">
        <v>3536</v>
      </c>
    </row>
    <row r="883" spans="1:12" x14ac:dyDescent="0.25">
      <c r="A883" t="s">
        <v>3783</v>
      </c>
      <c r="B883" t="s">
        <v>3784</v>
      </c>
      <c r="C883" t="s">
        <v>3678</v>
      </c>
      <c r="D883" t="s">
        <v>3610</v>
      </c>
      <c r="E883" t="s">
        <v>3841</v>
      </c>
      <c r="F883" t="s">
        <v>3843</v>
      </c>
      <c r="G883" t="s">
        <v>3674</v>
      </c>
      <c r="H883" t="s">
        <v>3534</v>
      </c>
      <c r="I883">
        <v>606</v>
      </c>
      <c r="J883" s="6">
        <v>0.1145</v>
      </c>
      <c r="K883" s="6">
        <v>9.1499999999999998E-2</v>
      </c>
      <c r="L883" t="s">
        <v>3536</v>
      </c>
    </row>
    <row r="884" spans="1:12" x14ac:dyDescent="0.25">
      <c r="A884" t="s">
        <v>2598</v>
      </c>
      <c r="B884" t="s">
        <v>2599</v>
      </c>
      <c r="C884" t="s">
        <v>3675</v>
      </c>
      <c r="D884" t="s">
        <v>3610</v>
      </c>
      <c r="E884" t="s">
        <v>3841</v>
      </c>
      <c r="F884" t="s">
        <v>3843</v>
      </c>
      <c r="G884" t="s">
        <v>3674</v>
      </c>
      <c r="H884" t="s">
        <v>3534</v>
      </c>
      <c r="I884">
        <v>1734.66</v>
      </c>
      <c r="J884" s="6">
        <v>0.1145</v>
      </c>
      <c r="K884" s="6">
        <v>9.1499999999999998E-2</v>
      </c>
      <c r="L884" t="s">
        <v>3536</v>
      </c>
    </row>
    <row r="885" spans="1:12" x14ac:dyDescent="0.25">
      <c r="A885" t="s">
        <v>2601</v>
      </c>
      <c r="B885" t="s">
        <v>2602</v>
      </c>
      <c r="C885" t="s">
        <v>3611</v>
      </c>
      <c r="D885" t="s">
        <v>3610</v>
      </c>
      <c r="E885" t="s">
        <v>3841</v>
      </c>
      <c r="F885" t="s">
        <v>3842</v>
      </c>
      <c r="G885" t="s">
        <v>3533</v>
      </c>
      <c r="H885" t="s">
        <v>3534</v>
      </c>
      <c r="I885">
        <v>1350</v>
      </c>
      <c r="J885" s="6">
        <v>0.1145</v>
      </c>
      <c r="K885" s="6">
        <v>9.1499999999999998E-2</v>
      </c>
      <c r="L885" t="s">
        <v>3536</v>
      </c>
    </row>
    <row r="886" spans="1:12" x14ac:dyDescent="0.25">
      <c r="A886" t="s">
        <v>2604</v>
      </c>
      <c r="B886" t="s">
        <v>2605</v>
      </c>
      <c r="C886" t="s">
        <v>3556</v>
      </c>
      <c r="D886" t="s">
        <v>3532</v>
      </c>
      <c r="E886" t="s">
        <v>3841</v>
      </c>
      <c r="F886" t="s">
        <v>3842</v>
      </c>
      <c r="G886" t="s">
        <v>3533</v>
      </c>
      <c r="H886" t="s">
        <v>3534</v>
      </c>
      <c r="I886">
        <v>733</v>
      </c>
      <c r="J886" s="6">
        <v>0.1145</v>
      </c>
      <c r="K886" s="6">
        <v>9.1499999999999998E-2</v>
      </c>
      <c r="L886" t="s">
        <v>3536</v>
      </c>
    </row>
    <row r="887" spans="1:12" x14ac:dyDescent="0.25">
      <c r="A887" t="s">
        <v>2607</v>
      </c>
      <c r="B887" t="s">
        <v>2608</v>
      </c>
      <c r="C887" t="s">
        <v>3675</v>
      </c>
      <c r="D887" t="s">
        <v>3610</v>
      </c>
      <c r="E887" t="s">
        <v>3841</v>
      </c>
      <c r="F887" t="s">
        <v>3843</v>
      </c>
      <c r="G887" t="s">
        <v>3674</v>
      </c>
      <c r="H887" t="s">
        <v>3534</v>
      </c>
      <c r="I887">
        <v>1734.66</v>
      </c>
      <c r="J887" s="6">
        <v>0.1145</v>
      </c>
      <c r="K887" s="6">
        <v>9.1499999999999998E-2</v>
      </c>
      <c r="L887" t="s">
        <v>3536</v>
      </c>
    </row>
    <row r="888" spans="1:12" x14ac:dyDescent="0.25">
      <c r="A888" t="s">
        <v>2610</v>
      </c>
      <c r="B888" t="s">
        <v>2611</v>
      </c>
      <c r="C888" t="s">
        <v>3603</v>
      </c>
      <c r="D888" t="s">
        <v>3610</v>
      </c>
      <c r="E888" t="s">
        <v>3841</v>
      </c>
      <c r="F888" t="s">
        <v>3842</v>
      </c>
      <c r="G888" t="s">
        <v>3533</v>
      </c>
      <c r="H888" t="s">
        <v>3534</v>
      </c>
      <c r="I888">
        <v>1676</v>
      </c>
      <c r="J888" s="6">
        <v>0.1145</v>
      </c>
      <c r="K888" s="6">
        <v>9.1499999999999998E-2</v>
      </c>
      <c r="L888" t="s">
        <v>3536</v>
      </c>
    </row>
    <row r="889" spans="1:12" x14ac:dyDescent="0.25">
      <c r="A889" t="s">
        <v>2613</v>
      </c>
      <c r="B889" t="s">
        <v>2614</v>
      </c>
      <c r="C889" t="s">
        <v>3675</v>
      </c>
      <c r="D889" t="s">
        <v>3610</v>
      </c>
      <c r="E889" t="s">
        <v>3841</v>
      </c>
      <c r="F889" t="s">
        <v>3843</v>
      </c>
      <c r="G889" t="s">
        <v>3674</v>
      </c>
      <c r="H889" t="s">
        <v>3534</v>
      </c>
      <c r="I889">
        <v>1734.66</v>
      </c>
      <c r="J889" s="6">
        <v>0.1145</v>
      </c>
      <c r="K889" s="6">
        <v>9.1499999999999998E-2</v>
      </c>
      <c r="L889" t="s">
        <v>3536</v>
      </c>
    </row>
    <row r="890" spans="1:12" x14ac:dyDescent="0.25">
      <c r="A890" t="s">
        <v>2616</v>
      </c>
      <c r="B890" t="s">
        <v>2617</v>
      </c>
      <c r="C890" t="s">
        <v>3613</v>
      </c>
      <c r="D890" t="s">
        <v>3610</v>
      </c>
      <c r="E890" t="s">
        <v>3841</v>
      </c>
      <c r="F890" t="s">
        <v>3842</v>
      </c>
      <c r="G890" t="s">
        <v>3533</v>
      </c>
      <c r="H890" t="s">
        <v>3534</v>
      </c>
      <c r="I890">
        <v>2997</v>
      </c>
      <c r="J890" s="6">
        <v>0.1145</v>
      </c>
      <c r="K890" s="6">
        <v>9.1499999999999998E-2</v>
      </c>
      <c r="L890" t="s">
        <v>3536</v>
      </c>
    </row>
    <row r="891" spans="1:12" x14ac:dyDescent="0.25">
      <c r="A891" t="s">
        <v>2619</v>
      </c>
      <c r="B891" t="s">
        <v>2620</v>
      </c>
      <c r="C891" t="s">
        <v>3551</v>
      </c>
      <c r="D891" t="s">
        <v>3532</v>
      </c>
      <c r="E891" t="s">
        <v>3841</v>
      </c>
      <c r="F891" t="s">
        <v>3842</v>
      </c>
      <c r="G891" t="s">
        <v>3533</v>
      </c>
      <c r="H891" t="s">
        <v>3534</v>
      </c>
      <c r="I891">
        <v>901</v>
      </c>
      <c r="J891" s="6">
        <v>0.1145</v>
      </c>
      <c r="K891" s="6">
        <v>9.1499999999999998E-2</v>
      </c>
      <c r="L891" t="s">
        <v>3536</v>
      </c>
    </row>
    <row r="892" spans="1:12" x14ac:dyDescent="0.25">
      <c r="A892" t="s">
        <v>2622</v>
      </c>
      <c r="B892" t="s">
        <v>2623</v>
      </c>
      <c r="C892" t="s">
        <v>3686</v>
      </c>
      <c r="D892" t="s">
        <v>3610</v>
      </c>
      <c r="E892" t="s">
        <v>3841</v>
      </c>
      <c r="F892" t="s">
        <v>3842</v>
      </c>
      <c r="G892" t="s">
        <v>3674</v>
      </c>
      <c r="H892" t="s">
        <v>3534</v>
      </c>
      <c r="I892">
        <v>1734.66</v>
      </c>
      <c r="J892" s="6">
        <v>0.1145</v>
      </c>
      <c r="K892" s="6">
        <v>9.1499999999999998E-2</v>
      </c>
      <c r="L892" t="s">
        <v>3536</v>
      </c>
    </row>
    <row r="893" spans="1:12" x14ac:dyDescent="0.25">
      <c r="A893" t="s">
        <v>2625</v>
      </c>
      <c r="B893" t="s">
        <v>2626</v>
      </c>
      <c r="C893" t="s">
        <v>3571</v>
      </c>
      <c r="D893" t="s">
        <v>3532</v>
      </c>
      <c r="E893" t="s">
        <v>3841</v>
      </c>
      <c r="F893" t="s">
        <v>3842</v>
      </c>
      <c r="G893" t="s">
        <v>3533</v>
      </c>
      <c r="H893" t="s">
        <v>3534</v>
      </c>
      <c r="I893">
        <v>733</v>
      </c>
      <c r="J893" s="6">
        <v>0.1145</v>
      </c>
      <c r="K893" s="6">
        <v>9.1499999999999998E-2</v>
      </c>
      <c r="L893" t="s">
        <v>3536</v>
      </c>
    </row>
    <row r="894" spans="1:12" x14ac:dyDescent="0.25">
      <c r="A894" t="s">
        <v>2628</v>
      </c>
      <c r="B894" t="s">
        <v>2629</v>
      </c>
      <c r="C894" t="s">
        <v>3615</v>
      </c>
      <c r="D894" t="s">
        <v>3610</v>
      </c>
      <c r="E894" t="s">
        <v>3841</v>
      </c>
      <c r="F894" t="s">
        <v>3842</v>
      </c>
      <c r="G894" t="s">
        <v>3533</v>
      </c>
      <c r="H894" t="s">
        <v>3534</v>
      </c>
      <c r="I894">
        <v>2997</v>
      </c>
      <c r="J894" s="6">
        <v>0.1145</v>
      </c>
      <c r="K894" s="6">
        <v>9.1499999999999998E-2</v>
      </c>
      <c r="L894" t="s">
        <v>3536</v>
      </c>
    </row>
    <row r="895" spans="1:12" x14ac:dyDescent="0.25">
      <c r="A895" t="s">
        <v>2634</v>
      </c>
      <c r="B895" t="s">
        <v>2635</v>
      </c>
      <c r="C895" t="s">
        <v>3675</v>
      </c>
      <c r="D895" t="s">
        <v>3610</v>
      </c>
      <c r="E895" t="s">
        <v>3841</v>
      </c>
      <c r="F895" t="s">
        <v>3843</v>
      </c>
      <c r="G895" t="s">
        <v>3674</v>
      </c>
      <c r="H895" t="s">
        <v>3534</v>
      </c>
      <c r="I895">
        <v>1734.66</v>
      </c>
      <c r="J895" s="6">
        <v>0.1145</v>
      </c>
      <c r="K895" s="6">
        <v>9.1499999999999998E-2</v>
      </c>
      <c r="L895" t="s">
        <v>3536</v>
      </c>
    </row>
    <row r="896" spans="1:12" x14ac:dyDescent="0.25">
      <c r="A896" t="s">
        <v>225</v>
      </c>
      <c r="B896" t="s">
        <v>226</v>
      </c>
      <c r="C896" t="s">
        <v>3538</v>
      </c>
      <c r="D896" t="s">
        <v>3532</v>
      </c>
      <c r="E896" t="s">
        <v>3841</v>
      </c>
      <c r="F896" t="s">
        <v>3842</v>
      </c>
      <c r="G896" t="s">
        <v>3533</v>
      </c>
      <c r="H896" t="s">
        <v>3534</v>
      </c>
      <c r="I896">
        <v>1212</v>
      </c>
      <c r="J896" s="6">
        <v>0.1145</v>
      </c>
      <c r="K896" s="6">
        <v>9.1499999999999998E-2</v>
      </c>
      <c r="L896" t="s">
        <v>3536</v>
      </c>
    </row>
    <row r="897" spans="1:12" x14ac:dyDescent="0.25">
      <c r="A897" t="s">
        <v>2638</v>
      </c>
      <c r="B897" t="s">
        <v>2639</v>
      </c>
      <c r="C897" t="s">
        <v>3684</v>
      </c>
      <c r="D897" t="s">
        <v>3610</v>
      </c>
      <c r="E897" t="s">
        <v>3841</v>
      </c>
      <c r="F897" t="s">
        <v>3843</v>
      </c>
      <c r="G897" t="s">
        <v>3674</v>
      </c>
      <c r="H897" t="s">
        <v>3534</v>
      </c>
      <c r="I897">
        <v>867.33</v>
      </c>
      <c r="J897" s="6">
        <v>0.1145</v>
      </c>
      <c r="K897" s="6">
        <v>9.1499999999999998E-2</v>
      </c>
      <c r="L897" t="s">
        <v>3536</v>
      </c>
    </row>
    <row r="898" spans="1:12" x14ac:dyDescent="0.25">
      <c r="A898" t="s">
        <v>2641</v>
      </c>
      <c r="B898" t="s">
        <v>2642</v>
      </c>
      <c r="C898" t="s">
        <v>3675</v>
      </c>
      <c r="D898" t="s">
        <v>3610</v>
      </c>
      <c r="E898" t="s">
        <v>3841</v>
      </c>
      <c r="F898" t="s">
        <v>3843</v>
      </c>
      <c r="G898" t="s">
        <v>3674</v>
      </c>
      <c r="H898" t="s">
        <v>3534</v>
      </c>
      <c r="I898">
        <v>1734.66</v>
      </c>
      <c r="J898" s="6">
        <v>0.1145</v>
      </c>
      <c r="K898" s="6">
        <v>9.1499999999999998E-2</v>
      </c>
      <c r="L898" t="s">
        <v>3536</v>
      </c>
    </row>
    <row r="899" spans="1:12" x14ac:dyDescent="0.25">
      <c r="A899" t="s">
        <v>289</v>
      </c>
      <c r="B899" t="s">
        <v>290</v>
      </c>
      <c r="C899" t="s">
        <v>3587</v>
      </c>
      <c r="D899" t="s">
        <v>3532</v>
      </c>
      <c r="E899" t="s">
        <v>3841</v>
      </c>
      <c r="F899" t="s">
        <v>3842</v>
      </c>
      <c r="G899" t="s">
        <v>3533</v>
      </c>
      <c r="H899" t="s">
        <v>3534</v>
      </c>
      <c r="I899">
        <v>1212</v>
      </c>
      <c r="J899" s="6">
        <v>0.1145</v>
      </c>
      <c r="K899" s="6">
        <v>9.1499999999999998E-2</v>
      </c>
      <c r="L899" t="s">
        <v>3541</v>
      </c>
    </row>
    <row r="900" spans="1:12" x14ac:dyDescent="0.25">
      <c r="A900" t="s">
        <v>2645</v>
      </c>
      <c r="B900" t="s">
        <v>2646</v>
      </c>
      <c r="C900" t="s">
        <v>3622</v>
      </c>
      <c r="D900" t="s">
        <v>3610</v>
      </c>
      <c r="E900" t="s">
        <v>3841</v>
      </c>
      <c r="F900" t="s">
        <v>3842</v>
      </c>
      <c r="G900" t="s">
        <v>3533</v>
      </c>
      <c r="H900" t="s">
        <v>3534</v>
      </c>
      <c r="I900">
        <v>2300</v>
      </c>
      <c r="J900" s="6">
        <v>0.1145</v>
      </c>
      <c r="K900" s="6">
        <v>9.1499999999999998E-2</v>
      </c>
      <c r="L900" t="s">
        <v>3536</v>
      </c>
    </row>
    <row r="901" spans="1:12" x14ac:dyDescent="0.25">
      <c r="A901" t="s">
        <v>2648</v>
      </c>
      <c r="B901" t="s">
        <v>2649</v>
      </c>
      <c r="C901" t="s">
        <v>3614</v>
      </c>
      <c r="D901" t="s">
        <v>3610</v>
      </c>
      <c r="E901" t="s">
        <v>3841</v>
      </c>
      <c r="F901" t="s">
        <v>3842</v>
      </c>
      <c r="G901" t="s">
        <v>3533</v>
      </c>
      <c r="H901" t="s">
        <v>3534</v>
      </c>
      <c r="I901">
        <v>2700</v>
      </c>
      <c r="J901" s="6">
        <v>0.1145</v>
      </c>
      <c r="K901" s="6">
        <v>9.1499999999999998E-2</v>
      </c>
      <c r="L901" t="s">
        <v>3536</v>
      </c>
    </row>
    <row r="902" spans="1:12" x14ac:dyDescent="0.25">
      <c r="A902" t="s">
        <v>2652</v>
      </c>
      <c r="B902" t="s">
        <v>2653</v>
      </c>
      <c r="C902" t="s">
        <v>3675</v>
      </c>
      <c r="D902" t="s">
        <v>3610</v>
      </c>
      <c r="E902" t="s">
        <v>3841</v>
      </c>
      <c r="F902" t="s">
        <v>3843</v>
      </c>
      <c r="G902" t="s">
        <v>3674</v>
      </c>
      <c r="H902" t="s">
        <v>3534</v>
      </c>
      <c r="I902">
        <v>1734.66</v>
      </c>
      <c r="J902" s="6">
        <v>0.1145</v>
      </c>
      <c r="K902" s="6">
        <v>9.1499999999999998E-2</v>
      </c>
      <c r="L902" t="s">
        <v>3536</v>
      </c>
    </row>
    <row r="903" spans="1:12" x14ac:dyDescent="0.25">
      <c r="A903" t="s">
        <v>3474</v>
      </c>
      <c r="B903" t="s">
        <v>3475</v>
      </c>
      <c r="C903" t="s">
        <v>3682</v>
      </c>
      <c r="D903" t="s">
        <v>3532</v>
      </c>
      <c r="E903" t="s">
        <v>3841</v>
      </c>
      <c r="F903" t="s">
        <v>3844</v>
      </c>
      <c r="G903" t="s">
        <v>3674</v>
      </c>
      <c r="H903" t="s">
        <v>3534</v>
      </c>
      <c r="I903">
        <v>901</v>
      </c>
      <c r="J903" s="6">
        <v>0.1145</v>
      </c>
      <c r="K903" s="6">
        <v>9.1499999999999998E-2</v>
      </c>
      <c r="L903" t="s">
        <v>3536</v>
      </c>
    </row>
    <row r="904" spans="1:12" x14ac:dyDescent="0.25">
      <c r="A904" t="s">
        <v>2655</v>
      </c>
      <c r="B904" t="s">
        <v>2656</v>
      </c>
      <c r="C904" t="s">
        <v>3684</v>
      </c>
      <c r="D904" t="s">
        <v>3610</v>
      </c>
      <c r="E904" t="s">
        <v>3841</v>
      </c>
      <c r="F904" t="s">
        <v>3843</v>
      </c>
      <c r="G904" t="s">
        <v>3674</v>
      </c>
      <c r="H904" t="s">
        <v>3534</v>
      </c>
      <c r="I904">
        <v>867.33</v>
      </c>
      <c r="J904" s="6">
        <v>0.1145</v>
      </c>
      <c r="K904" s="6">
        <v>9.1499999999999998E-2</v>
      </c>
      <c r="L904" t="s">
        <v>3536</v>
      </c>
    </row>
    <row r="905" spans="1:12" x14ac:dyDescent="0.25">
      <c r="A905" t="s">
        <v>2658</v>
      </c>
      <c r="B905" t="s">
        <v>2659</v>
      </c>
      <c r="C905" t="s">
        <v>3687</v>
      </c>
      <c r="D905" t="s">
        <v>3610</v>
      </c>
      <c r="E905" t="s">
        <v>3841</v>
      </c>
      <c r="F905" t="s">
        <v>3842</v>
      </c>
      <c r="G905" t="s">
        <v>3674</v>
      </c>
      <c r="H905" t="s">
        <v>3534</v>
      </c>
      <c r="I905">
        <v>2604.81</v>
      </c>
      <c r="J905" s="6">
        <v>0.1145</v>
      </c>
      <c r="K905" s="6">
        <v>9.1499999999999998E-2</v>
      </c>
      <c r="L905" t="s">
        <v>3536</v>
      </c>
    </row>
    <row r="906" spans="1:12" x14ac:dyDescent="0.25">
      <c r="A906" t="s">
        <v>2661</v>
      </c>
      <c r="B906" t="s">
        <v>2662</v>
      </c>
      <c r="C906" t="s">
        <v>3622</v>
      </c>
      <c r="D906" t="s">
        <v>3610</v>
      </c>
      <c r="E906" t="s">
        <v>3841</v>
      </c>
      <c r="F906" t="s">
        <v>3842</v>
      </c>
      <c r="G906" t="s">
        <v>3533</v>
      </c>
      <c r="H906" t="s">
        <v>3534</v>
      </c>
      <c r="I906">
        <v>2300</v>
      </c>
      <c r="J906" s="6">
        <v>0.1145</v>
      </c>
      <c r="K906" s="6">
        <v>9.1499999999999998E-2</v>
      </c>
      <c r="L906" t="s">
        <v>3536</v>
      </c>
    </row>
    <row r="907" spans="1:12" x14ac:dyDescent="0.25">
      <c r="A907" t="s">
        <v>2665</v>
      </c>
      <c r="B907" t="s">
        <v>2666</v>
      </c>
      <c r="C907" t="s">
        <v>3556</v>
      </c>
      <c r="D907" t="s">
        <v>3532</v>
      </c>
      <c r="E907" t="s">
        <v>3841</v>
      </c>
      <c r="F907" t="s">
        <v>3842</v>
      </c>
      <c r="G907" t="s">
        <v>3533</v>
      </c>
      <c r="H907" t="s">
        <v>3534</v>
      </c>
      <c r="I907">
        <v>733</v>
      </c>
      <c r="J907" s="6">
        <v>0.1145</v>
      </c>
      <c r="K907" s="6">
        <v>9.1499999999999998E-2</v>
      </c>
      <c r="L907" t="s">
        <v>3536</v>
      </c>
    </row>
    <row r="908" spans="1:12" x14ac:dyDescent="0.25">
      <c r="A908" t="s">
        <v>2668</v>
      </c>
      <c r="B908" t="s">
        <v>2669</v>
      </c>
      <c r="C908" t="s">
        <v>3615</v>
      </c>
      <c r="D908" t="s">
        <v>3610</v>
      </c>
      <c r="E908" t="s">
        <v>3841</v>
      </c>
      <c r="F908" t="s">
        <v>3842</v>
      </c>
      <c r="G908" t="s">
        <v>3533</v>
      </c>
      <c r="H908" t="s">
        <v>3534</v>
      </c>
      <c r="I908">
        <v>2997</v>
      </c>
      <c r="J908" s="6">
        <v>0.1145</v>
      </c>
      <c r="K908" s="6">
        <v>9.1499999999999998E-2</v>
      </c>
      <c r="L908" t="s">
        <v>3536</v>
      </c>
    </row>
    <row r="909" spans="1:12" x14ac:dyDescent="0.25">
      <c r="A909" t="s">
        <v>2671</v>
      </c>
      <c r="B909" t="s">
        <v>2672</v>
      </c>
      <c r="C909" t="s">
        <v>3624</v>
      </c>
      <c r="D909" t="s">
        <v>3610</v>
      </c>
      <c r="E909" t="s">
        <v>3841</v>
      </c>
      <c r="F909" t="s">
        <v>3842</v>
      </c>
      <c r="G909" t="s">
        <v>3533</v>
      </c>
      <c r="H909" t="s">
        <v>3534</v>
      </c>
      <c r="I909">
        <v>3070.85</v>
      </c>
      <c r="J909" s="6">
        <v>0.1145</v>
      </c>
      <c r="K909" s="6">
        <v>9.1499999999999998E-2</v>
      </c>
      <c r="L909" t="s">
        <v>3536</v>
      </c>
    </row>
    <row r="910" spans="1:12" x14ac:dyDescent="0.25">
      <c r="A910" t="s">
        <v>2674</v>
      </c>
      <c r="B910" t="s">
        <v>2675</v>
      </c>
      <c r="C910" t="s">
        <v>3677</v>
      </c>
      <c r="D910" t="s">
        <v>3610</v>
      </c>
      <c r="E910" t="s">
        <v>3841</v>
      </c>
      <c r="F910" t="s">
        <v>3842</v>
      </c>
      <c r="G910" t="s">
        <v>3674</v>
      </c>
      <c r="H910" t="s">
        <v>3534</v>
      </c>
      <c r="I910">
        <v>1086</v>
      </c>
      <c r="J910" s="6">
        <v>0.1145</v>
      </c>
      <c r="K910" s="6">
        <v>9.1499999999999998E-2</v>
      </c>
      <c r="L910" t="s">
        <v>3536</v>
      </c>
    </row>
    <row r="911" spans="1:12" x14ac:dyDescent="0.25">
      <c r="A911" t="s">
        <v>11</v>
      </c>
      <c r="B911" t="s">
        <v>12</v>
      </c>
      <c r="C911" t="s">
        <v>3561</v>
      </c>
      <c r="D911" t="s">
        <v>3532</v>
      </c>
      <c r="E911" t="s">
        <v>3841</v>
      </c>
      <c r="F911" t="s">
        <v>3842</v>
      </c>
      <c r="G911" t="s">
        <v>3533</v>
      </c>
      <c r="H911" t="s">
        <v>3534</v>
      </c>
      <c r="I911">
        <v>1676</v>
      </c>
      <c r="J911" s="6">
        <v>0.1145</v>
      </c>
      <c r="K911" s="6">
        <v>9.1499999999999998E-2</v>
      </c>
      <c r="L911" t="s">
        <v>3536</v>
      </c>
    </row>
    <row r="912" spans="1:12" x14ac:dyDescent="0.25">
      <c r="A912" t="s">
        <v>2679</v>
      </c>
      <c r="B912" t="s">
        <v>2680</v>
      </c>
      <c r="C912" t="s">
        <v>3630</v>
      </c>
      <c r="D912" t="s">
        <v>3610</v>
      </c>
      <c r="E912" t="s">
        <v>3841</v>
      </c>
      <c r="F912" t="s">
        <v>3842</v>
      </c>
      <c r="G912" t="s">
        <v>3533</v>
      </c>
      <c r="H912" t="s">
        <v>3534</v>
      </c>
      <c r="I912">
        <v>679.73</v>
      </c>
      <c r="J912" s="6">
        <v>0.1145</v>
      </c>
      <c r="K912" s="6">
        <v>9.1499999999999998E-2</v>
      </c>
      <c r="L912" t="s">
        <v>3536</v>
      </c>
    </row>
    <row r="913" spans="1:12" x14ac:dyDescent="0.25">
      <c r="A913" t="s">
        <v>2682</v>
      </c>
      <c r="B913" t="s">
        <v>2683</v>
      </c>
      <c r="C913" t="s">
        <v>3675</v>
      </c>
      <c r="D913" t="s">
        <v>3610</v>
      </c>
      <c r="E913" t="s">
        <v>3841</v>
      </c>
      <c r="F913" t="s">
        <v>3842</v>
      </c>
      <c r="G913" t="s">
        <v>3674</v>
      </c>
      <c r="H913" t="s">
        <v>3534</v>
      </c>
      <c r="I913">
        <v>1734.66</v>
      </c>
      <c r="J913" s="6">
        <v>0.1145</v>
      </c>
      <c r="K913" s="6">
        <v>9.1499999999999998E-2</v>
      </c>
      <c r="L913" t="s">
        <v>3536</v>
      </c>
    </row>
    <row r="914" spans="1:12" x14ac:dyDescent="0.25">
      <c r="A914" t="s">
        <v>2685</v>
      </c>
      <c r="B914" t="s">
        <v>2686</v>
      </c>
      <c r="C914" t="s">
        <v>3622</v>
      </c>
      <c r="D914" t="s">
        <v>3610</v>
      </c>
      <c r="E914" t="s">
        <v>3841</v>
      </c>
      <c r="F914" t="s">
        <v>3842</v>
      </c>
      <c r="G914" t="s">
        <v>3533</v>
      </c>
      <c r="H914" t="s">
        <v>3534</v>
      </c>
      <c r="I914">
        <v>2300</v>
      </c>
      <c r="J914" s="6">
        <v>0.1145</v>
      </c>
      <c r="K914" s="6">
        <v>9.1499999999999998E-2</v>
      </c>
      <c r="L914" t="s">
        <v>3536</v>
      </c>
    </row>
    <row r="915" spans="1:12" x14ac:dyDescent="0.25">
      <c r="A915" t="s">
        <v>3321</v>
      </c>
      <c r="B915" t="s">
        <v>3322</v>
      </c>
      <c r="C915" t="s">
        <v>3677</v>
      </c>
      <c r="D915" t="s">
        <v>3610</v>
      </c>
      <c r="E915" t="s">
        <v>3841</v>
      </c>
      <c r="F915" t="s">
        <v>3842</v>
      </c>
      <c r="G915" t="s">
        <v>3674</v>
      </c>
      <c r="H915" t="s">
        <v>3534</v>
      </c>
      <c r="I915">
        <v>1086</v>
      </c>
      <c r="J915" s="6">
        <v>0.1145</v>
      </c>
      <c r="K915" s="6">
        <v>9.1499999999999998E-2</v>
      </c>
      <c r="L915" t="s">
        <v>3536</v>
      </c>
    </row>
    <row r="916" spans="1:12" x14ac:dyDescent="0.25">
      <c r="A916" t="s">
        <v>2688</v>
      </c>
      <c r="B916" t="s">
        <v>2689</v>
      </c>
      <c r="C916" t="s">
        <v>3645</v>
      </c>
      <c r="D916" t="s">
        <v>3643</v>
      </c>
      <c r="E916" t="s">
        <v>3841</v>
      </c>
      <c r="F916" t="s">
        <v>3842</v>
      </c>
      <c r="G916" t="s">
        <v>3644</v>
      </c>
      <c r="H916" t="s">
        <v>3534</v>
      </c>
      <c r="I916">
        <v>490.61</v>
      </c>
      <c r="J916" s="6">
        <v>9.4500000000000001E-2</v>
      </c>
      <c r="K916" s="6">
        <v>0.1115</v>
      </c>
      <c r="L916" t="s">
        <v>3536</v>
      </c>
    </row>
    <row r="917" spans="1:12" x14ac:dyDescent="0.25">
      <c r="A917" t="s">
        <v>2691</v>
      </c>
      <c r="B917" t="s">
        <v>2692</v>
      </c>
      <c r="C917" t="s">
        <v>3651</v>
      </c>
      <c r="D917" t="s">
        <v>3643</v>
      </c>
      <c r="E917" t="s">
        <v>3841</v>
      </c>
      <c r="F917" t="s">
        <v>3842</v>
      </c>
      <c r="G917" t="s">
        <v>3644</v>
      </c>
      <c r="H917" t="s">
        <v>3534</v>
      </c>
      <c r="I917">
        <v>529.20000000000005</v>
      </c>
      <c r="J917" s="6">
        <v>9.4500000000000001E-2</v>
      </c>
      <c r="K917" s="6">
        <v>0.1115</v>
      </c>
      <c r="L917" t="s">
        <v>3536</v>
      </c>
    </row>
    <row r="918" spans="1:12" x14ac:dyDescent="0.25">
      <c r="A918" t="s">
        <v>2694</v>
      </c>
      <c r="B918" t="s">
        <v>2695</v>
      </c>
      <c r="C918" t="s">
        <v>3677</v>
      </c>
      <c r="D918" t="s">
        <v>3610</v>
      </c>
      <c r="E918" t="s">
        <v>3841</v>
      </c>
      <c r="F918" t="s">
        <v>3843</v>
      </c>
      <c r="G918" t="s">
        <v>3674</v>
      </c>
      <c r="H918" t="s">
        <v>3534</v>
      </c>
      <c r="I918">
        <v>1212</v>
      </c>
      <c r="J918" s="6">
        <v>0.1145</v>
      </c>
      <c r="K918" s="6">
        <v>9.1499999999999998E-2</v>
      </c>
      <c r="L918" t="s">
        <v>3536</v>
      </c>
    </row>
    <row r="919" spans="1:12" x14ac:dyDescent="0.25">
      <c r="A919" t="s">
        <v>181</v>
      </c>
      <c r="B919" t="s">
        <v>182</v>
      </c>
      <c r="C919" t="s">
        <v>3552</v>
      </c>
      <c r="D919" t="s">
        <v>3532</v>
      </c>
      <c r="E919" t="s">
        <v>3841</v>
      </c>
      <c r="F919" t="s">
        <v>3842</v>
      </c>
      <c r="G919" t="s">
        <v>3533</v>
      </c>
      <c r="H919" t="s">
        <v>3534</v>
      </c>
      <c r="I919">
        <v>1676</v>
      </c>
      <c r="J919" s="6">
        <v>0.1145</v>
      </c>
      <c r="K919" s="6">
        <v>9.1499999999999998E-2</v>
      </c>
      <c r="L919" t="s">
        <v>3536</v>
      </c>
    </row>
    <row r="920" spans="1:12" x14ac:dyDescent="0.25">
      <c r="A920" t="s">
        <v>259</v>
      </c>
      <c r="B920" t="s">
        <v>260</v>
      </c>
      <c r="C920" t="s">
        <v>3537</v>
      </c>
      <c r="D920" t="s">
        <v>3532</v>
      </c>
      <c r="E920" t="s">
        <v>3841</v>
      </c>
      <c r="F920" t="s">
        <v>3842</v>
      </c>
      <c r="G920" t="s">
        <v>3533</v>
      </c>
      <c r="H920" t="s">
        <v>3534</v>
      </c>
      <c r="I920">
        <v>1412</v>
      </c>
      <c r="J920" s="6">
        <v>0.1145</v>
      </c>
      <c r="K920" s="6">
        <v>9.1499999999999998E-2</v>
      </c>
      <c r="L920" t="s">
        <v>3536</v>
      </c>
    </row>
    <row r="921" spans="1:12" x14ac:dyDescent="0.25">
      <c r="A921" t="s">
        <v>2699</v>
      </c>
      <c r="B921" t="s">
        <v>2700</v>
      </c>
      <c r="C921" t="s">
        <v>3645</v>
      </c>
      <c r="D921" t="s">
        <v>3643</v>
      </c>
      <c r="E921" t="s">
        <v>3841</v>
      </c>
      <c r="F921" t="s">
        <v>3842</v>
      </c>
      <c r="G921" t="s">
        <v>3666</v>
      </c>
      <c r="H921" t="s">
        <v>3534</v>
      </c>
      <c r="I921">
        <v>490.61</v>
      </c>
      <c r="J921" s="6">
        <v>9.4500000000000001E-2</v>
      </c>
      <c r="K921" s="6">
        <v>0.1115</v>
      </c>
      <c r="L921" t="s">
        <v>3536</v>
      </c>
    </row>
    <row r="922" spans="1:12" x14ac:dyDescent="0.25">
      <c r="A922" t="s">
        <v>2702</v>
      </c>
      <c r="B922" t="s">
        <v>2703</v>
      </c>
      <c r="C922" t="s">
        <v>3675</v>
      </c>
      <c r="D922" t="s">
        <v>3610</v>
      </c>
      <c r="E922" t="s">
        <v>3841</v>
      </c>
      <c r="F922" t="s">
        <v>3842</v>
      </c>
      <c r="G922" t="s">
        <v>3674</v>
      </c>
      <c r="H922" t="s">
        <v>3534</v>
      </c>
      <c r="I922">
        <v>1734.66</v>
      </c>
      <c r="J922" s="6">
        <v>0.1145</v>
      </c>
      <c r="K922" s="6">
        <v>9.1499999999999998E-2</v>
      </c>
      <c r="L922" t="s">
        <v>3536</v>
      </c>
    </row>
    <row r="923" spans="1:12" x14ac:dyDescent="0.25">
      <c r="A923" t="s">
        <v>2705</v>
      </c>
      <c r="B923" t="s">
        <v>2706</v>
      </c>
      <c r="C923" t="s">
        <v>3645</v>
      </c>
      <c r="D923" t="s">
        <v>3643</v>
      </c>
      <c r="E923" t="s">
        <v>3841</v>
      </c>
      <c r="F923" t="s">
        <v>3842</v>
      </c>
      <c r="G923" t="s">
        <v>3644</v>
      </c>
      <c r="H923" t="s">
        <v>3534</v>
      </c>
      <c r="I923">
        <v>490.61</v>
      </c>
      <c r="J923" s="6">
        <v>9.4500000000000001E-2</v>
      </c>
      <c r="K923" s="6">
        <v>0.1115</v>
      </c>
      <c r="L923" t="s">
        <v>3536</v>
      </c>
    </row>
    <row r="924" spans="1:12" x14ac:dyDescent="0.25">
      <c r="A924" t="s">
        <v>2708</v>
      </c>
      <c r="B924" t="s">
        <v>2709</v>
      </c>
      <c r="C924" t="s">
        <v>3664</v>
      </c>
      <c r="D924" t="s">
        <v>3610</v>
      </c>
      <c r="E924" t="s">
        <v>3841</v>
      </c>
      <c r="F924" t="s">
        <v>3842</v>
      </c>
      <c r="G924" t="s">
        <v>3626</v>
      </c>
      <c r="H924" t="s">
        <v>3534</v>
      </c>
      <c r="I924">
        <v>4829.5600000000004</v>
      </c>
      <c r="J924" s="6">
        <v>0.1145</v>
      </c>
      <c r="K924" s="6">
        <v>9.1499999999999998E-2</v>
      </c>
      <c r="L924" t="s">
        <v>3541</v>
      </c>
    </row>
    <row r="925" spans="1:12" x14ac:dyDescent="0.25">
      <c r="A925" t="s">
        <v>2711</v>
      </c>
      <c r="B925" t="s">
        <v>2712</v>
      </c>
      <c r="C925" t="s">
        <v>3622</v>
      </c>
      <c r="D925" t="s">
        <v>3610</v>
      </c>
      <c r="E925" t="s">
        <v>3841</v>
      </c>
      <c r="F925" t="s">
        <v>3842</v>
      </c>
      <c r="G925" t="s">
        <v>3533</v>
      </c>
      <c r="H925" t="s">
        <v>3534</v>
      </c>
      <c r="I925">
        <v>2184.13</v>
      </c>
      <c r="J925" s="6">
        <v>0.1145</v>
      </c>
      <c r="K925" s="6">
        <v>9.1499999999999998E-2</v>
      </c>
      <c r="L925" t="s">
        <v>3536</v>
      </c>
    </row>
    <row r="926" spans="1:12" x14ac:dyDescent="0.25">
      <c r="A926" t="s">
        <v>59</v>
      </c>
      <c r="B926" t="s">
        <v>60</v>
      </c>
      <c r="C926" t="s">
        <v>3578</v>
      </c>
      <c r="D926" t="s">
        <v>3532</v>
      </c>
      <c r="E926" t="s">
        <v>3841</v>
      </c>
      <c r="F926" t="s">
        <v>3842</v>
      </c>
      <c r="G926" t="s">
        <v>3533</v>
      </c>
      <c r="H926" t="s">
        <v>3534</v>
      </c>
      <c r="I926">
        <v>2600</v>
      </c>
      <c r="J926" s="6">
        <v>0.1145</v>
      </c>
      <c r="K926" s="6">
        <v>9.1499999999999998E-2</v>
      </c>
      <c r="L926" t="s">
        <v>3541</v>
      </c>
    </row>
    <row r="927" spans="1:12" x14ac:dyDescent="0.25">
      <c r="A927" t="s">
        <v>2715</v>
      </c>
      <c r="B927" t="s">
        <v>2716</v>
      </c>
      <c r="C927" t="s">
        <v>3677</v>
      </c>
      <c r="D927" t="s">
        <v>3610</v>
      </c>
      <c r="E927" t="s">
        <v>3841</v>
      </c>
      <c r="F927" t="s">
        <v>3843</v>
      </c>
      <c r="G927" t="s">
        <v>3674</v>
      </c>
      <c r="H927" t="s">
        <v>3534</v>
      </c>
      <c r="I927">
        <v>1212</v>
      </c>
      <c r="J927" s="6">
        <v>0.1145</v>
      </c>
      <c r="K927" s="6">
        <v>9.1499999999999998E-2</v>
      </c>
      <c r="L927" t="s">
        <v>3536</v>
      </c>
    </row>
    <row r="928" spans="1:12" x14ac:dyDescent="0.25">
      <c r="A928" t="s">
        <v>3769</v>
      </c>
      <c r="B928" t="s">
        <v>3770</v>
      </c>
      <c r="C928" t="s">
        <v>3675</v>
      </c>
      <c r="D928" t="s">
        <v>3610</v>
      </c>
      <c r="E928" t="s">
        <v>3841</v>
      </c>
      <c r="F928" t="s">
        <v>3843</v>
      </c>
      <c r="G928" t="s">
        <v>3674</v>
      </c>
      <c r="H928" t="s">
        <v>3534</v>
      </c>
      <c r="I928">
        <v>1734.66</v>
      </c>
      <c r="J928" s="6">
        <v>0.1145</v>
      </c>
      <c r="K928" s="6">
        <v>9.1499999999999998E-2</v>
      </c>
      <c r="L928" t="s">
        <v>3536</v>
      </c>
    </row>
    <row r="929" spans="1:12" x14ac:dyDescent="0.25">
      <c r="A929" t="s">
        <v>2719</v>
      </c>
      <c r="B929" t="s">
        <v>2720</v>
      </c>
      <c r="C929" t="s">
        <v>3614</v>
      </c>
      <c r="D929" t="s">
        <v>3610</v>
      </c>
      <c r="E929" t="s">
        <v>3841</v>
      </c>
      <c r="F929" t="s">
        <v>3842</v>
      </c>
      <c r="G929" t="s">
        <v>3533</v>
      </c>
      <c r="H929" t="s">
        <v>3534</v>
      </c>
      <c r="I929">
        <v>2997</v>
      </c>
      <c r="J929" s="6">
        <v>0.1145</v>
      </c>
      <c r="K929" s="6">
        <v>9.1499999999999998E-2</v>
      </c>
      <c r="L929" t="s">
        <v>3536</v>
      </c>
    </row>
    <row r="930" spans="1:12" x14ac:dyDescent="0.25">
      <c r="A930" t="s">
        <v>2722</v>
      </c>
      <c r="B930" t="s">
        <v>2723</v>
      </c>
      <c r="C930" t="s">
        <v>3619</v>
      </c>
      <c r="D930" t="s">
        <v>3610</v>
      </c>
      <c r="E930" t="s">
        <v>3841</v>
      </c>
      <c r="F930" t="s">
        <v>3842</v>
      </c>
      <c r="G930" t="s">
        <v>3533</v>
      </c>
      <c r="H930" t="s">
        <v>3534</v>
      </c>
      <c r="I930">
        <v>2000</v>
      </c>
      <c r="J930" s="6">
        <v>0.1145</v>
      </c>
      <c r="K930" s="6">
        <v>9.1499999999999998E-2</v>
      </c>
      <c r="L930" t="s">
        <v>3536</v>
      </c>
    </row>
    <row r="931" spans="1:12" x14ac:dyDescent="0.25">
      <c r="A931" t="s">
        <v>2725</v>
      </c>
      <c r="B931" t="s">
        <v>2726</v>
      </c>
      <c r="C931" t="s">
        <v>3615</v>
      </c>
      <c r="D931" t="s">
        <v>3610</v>
      </c>
      <c r="E931" t="s">
        <v>3841</v>
      </c>
      <c r="F931" t="s">
        <v>3842</v>
      </c>
      <c r="G931" t="s">
        <v>3533</v>
      </c>
      <c r="H931" t="s">
        <v>3534</v>
      </c>
      <c r="I931">
        <v>2997</v>
      </c>
      <c r="J931" s="6">
        <v>0.1145</v>
      </c>
      <c r="K931" s="6">
        <v>9.1499999999999998E-2</v>
      </c>
      <c r="L931" t="s">
        <v>3536</v>
      </c>
    </row>
    <row r="932" spans="1:12" x14ac:dyDescent="0.25">
      <c r="A932" t="s">
        <v>2728</v>
      </c>
      <c r="B932" t="s">
        <v>2729</v>
      </c>
      <c r="C932" t="s">
        <v>3623</v>
      </c>
      <c r="D932" t="s">
        <v>3610</v>
      </c>
      <c r="E932" t="s">
        <v>3841</v>
      </c>
      <c r="F932" t="s">
        <v>3842</v>
      </c>
      <c r="G932" t="s">
        <v>3533</v>
      </c>
      <c r="H932" t="s">
        <v>3534</v>
      </c>
      <c r="I932">
        <v>3704.86</v>
      </c>
      <c r="J932" s="6">
        <v>0.1145</v>
      </c>
      <c r="K932" s="6">
        <v>9.1499999999999998E-2</v>
      </c>
      <c r="L932" t="s">
        <v>3536</v>
      </c>
    </row>
    <row r="933" spans="1:12" x14ac:dyDescent="0.25">
      <c r="A933" t="s">
        <v>2731</v>
      </c>
      <c r="B933" t="s">
        <v>2732</v>
      </c>
      <c r="C933" t="s">
        <v>3556</v>
      </c>
      <c r="D933" t="s">
        <v>3532</v>
      </c>
      <c r="E933" t="s">
        <v>3841</v>
      </c>
      <c r="F933" t="s">
        <v>3842</v>
      </c>
      <c r="G933" t="s">
        <v>3533</v>
      </c>
      <c r="H933" t="s">
        <v>3534</v>
      </c>
      <c r="I933">
        <v>733</v>
      </c>
      <c r="J933" s="6">
        <v>0.1145</v>
      </c>
      <c r="K933" s="6">
        <v>9.1499999999999998E-2</v>
      </c>
      <c r="L933" t="s">
        <v>3536</v>
      </c>
    </row>
    <row r="934" spans="1:12" x14ac:dyDescent="0.25">
      <c r="A934" t="s">
        <v>57</v>
      </c>
      <c r="B934" t="s">
        <v>58</v>
      </c>
      <c r="C934" t="s">
        <v>3661</v>
      </c>
      <c r="D934" t="s">
        <v>3610</v>
      </c>
      <c r="E934" t="s">
        <v>3841</v>
      </c>
      <c r="F934" t="s">
        <v>3842</v>
      </c>
      <c r="G934" t="s">
        <v>3626</v>
      </c>
      <c r="H934" t="s">
        <v>3534</v>
      </c>
      <c r="I934">
        <v>5353</v>
      </c>
      <c r="J934" s="6">
        <v>0.1145</v>
      </c>
      <c r="K934" s="6">
        <v>9.1499999999999998E-2</v>
      </c>
      <c r="L934" t="s">
        <v>3536</v>
      </c>
    </row>
    <row r="935" spans="1:12" x14ac:dyDescent="0.25">
      <c r="A935" t="s">
        <v>49</v>
      </c>
      <c r="B935" t="s">
        <v>50</v>
      </c>
      <c r="C935" t="s">
        <v>3834</v>
      </c>
      <c r="D935" t="s">
        <v>3532</v>
      </c>
      <c r="E935" t="s">
        <v>3841</v>
      </c>
      <c r="F935" t="s">
        <v>3842</v>
      </c>
      <c r="G935" t="s">
        <v>3533</v>
      </c>
      <c r="H935" t="s">
        <v>3534</v>
      </c>
      <c r="I935">
        <v>1212</v>
      </c>
      <c r="J935" s="6">
        <v>0.1145</v>
      </c>
      <c r="K935" s="6">
        <v>9.1499999999999998E-2</v>
      </c>
      <c r="L935" t="s">
        <v>3536</v>
      </c>
    </row>
    <row r="936" spans="1:12" x14ac:dyDescent="0.25">
      <c r="A936" t="s">
        <v>2736</v>
      </c>
      <c r="B936" t="s">
        <v>2737</v>
      </c>
      <c r="C936" t="s">
        <v>3675</v>
      </c>
      <c r="D936" t="s">
        <v>3610</v>
      </c>
      <c r="E936" t="s">
        <v>3841</v>
      </c>
      <c r="F936" t="s">
        <v>3843</v>
      </c>
      <c r="G936" t="s">
        <v>3674</v>
      </c>
      <c r="H936" t="s">
        <v>3534</v>
      </c>
      <c r="I936">
        <v>1734.66</v>
      </c>
      <c r="J936" s="6">
        <v>0.1145</v>
      </c>
      <c r="K936" s="6">
        <v>9.1499999999999998E-2</v>
      </c>
      <c r="L936" t="s">
        <v>3536</v>
      </c>
    </row>
    <row r="937" spans="1:12" x14ac:dyDescent="0.25">
      <c r="A937" t="s">
        <v>3378</v>
      </c>
      <c r="B937" t="s">
        <v>3379</v>
      </c>
      <c r="C937" t="s">
        <v>3683</v>
      </c>
      <c r="D937" t="s">
        <v>3532</v>
      </c>
      <c r="E937" t="s">
        <v>3841</v>
      </c>
      <c r="F937" t="s">
        <v>3844</v>
      </c>
      <c r="G937" t="s">
        <v>3674</v>
      </c>
      <c r="H937" t="s">
        <v>3534</v>
      </c>
      <c r="I937">
        <v>1212</v>
      </c>
      <c r="J937" s="6">
        <v>0.1145</v>
      </c>
      <c r="K937" s="6">
        <v>9.1499999999999998E-2</v>
      </c>
      <c r="L937" t="s">
        <v>3536</v>
      </c>
    </row>
    <row r="938" spans="1:12" x14ac:dyDescent="0.25">
      <c r="A938" t="s">
        <v>2740</v>
      </c>
      <c r="B938" t="s">
        <v>2741</v>
      </c>
      <c r="C938" t="s">
        <v>3645</v>
      </c>
      <c r="D938" t="s">
        <v>3643</v>
      </c>
      <c r="E938" t="s">
        <v>3841</v>
      </c>
      <c r="F938" t="s">
        <v>3842</v>
      </c>
      <c r="G938" t="s">
        <v>3644</v>
      </c>
      <c r="H938" t="s">
        <v>3534</v>
      </c>
      <c r="I938">
        <v>490.61</v>
      </c>
      <c r="J938" s="6">
        <v>9.4500000000000001E-2</v>
      </c>
      <c r="K938" s="6">
        <v>0.1115</v>
      </c>
      <c r="L938" t="s">
        <v>3536</v>
      </c>
    </row>
    <row r="939" spans="1:12" x14ac:dyDescent="0.25">
      <c r="A939" t="s">
        <v>2743</v>
      </c>
      <c r="B939" t="s">
        <v>2744</v>
      </c>
      <c r="C939" t="s">
        <v>3657</v>
      </c>
      <c r="D939" t="s">
        <v>3643</v>
      </c>
      <c r="E939" t="s">
        <v>3841</v>
      </c>
      <c r="F939" t="s">
        <v>3842</v>
      </c>
      <c r="G939" t="s">
        <v>3644</v>
      </c>
      <c r="H939" t="s">
        <v>3534</v>
      </c>
      <c r="I939">
        <v>561</v>
      </c>
      <c r="J939" s="6">
        <v>9.4500000000000001E-2</v>
      </c>
      <c r="K939" s="6">
        <v>0.1115</v>
      </c>
      <c r="L939" t="s">
        <v>3536</v>
      </c>
    </row>
    <row r="940" spans="1:12" x14ac:dyDescent="0.25">
      <c r="A940" t="s">
        <v>255</v>
      </c>
      <c r="B940" t="s">
        <v>256</v>
      </c>
      <c r="C940" t="s">
        <v>3585</v>
      </c>
      <c r="D940" t="s">
        <v>3532</v>
      </c>
      <c r="E940" t="s">
        <v>3841</v>
      </c>
      <c r="F940" t="s">
        <v>3842</v>
      </c>
      <c r="G940" t="s">
        <v>3533</v>
      </c>
      <c r="H940" t="s">
        <v>3534</v>
      </c>
      <c r="I940">
        <v>1212</v>
      </c>
      <c r="J940" s="6">
        <v>0.1145</v>
      </c>
      <c r="K940" s="6">
        <v>9.1499999999999998E-2</v>
      </c>
      <c r="L940" t="s">
        <v>3536</v>
      </c>
    </row>
    <row r="941" spans="1:12" x14ac:dyDescent="0.25">
      <c r="A941" t="s">
        <v>2747</v>
      </c>
      <c r="B941" t="s">
        <v>2748</v>
      </c>
      <c r="C941" t="s">
        <v>3543</v>
      </c>
      <c r="D941" t="s">
        <v>3532</v>
      </c>
      <c r="E941" t="s">
        <v>3841</v>
      </c>
      <c r="F941" t="s">
        <v>3842</v>
      </c>
      <c r="G941" t="s">
        <v>3533</v>
      </c>
      <c r="H941" t="s">
        <v>3534</v>
      </c>
      <c r="I941">
        <v>1212</v>
      </c>
      <c r="J941" s="6">
        <v>0.1145</v>
      </c>
      <c r="K941" s="6">
        <v>9.1499999999999998E-2</v>
      </c>
      <c r="L941" t="s">
        <v>3536</v>
      </c>
    </row>
    <row r="942" spans="1:12" x14ac:dyDescent="0.25">
      <c r="A942" t="s">
        <v>2750</v>
      </c>
      <c r="B942" t="s">
        <v>2751</v>
      </c>
      <c r="C942" t="s">
        <v>3675</v>
      </c>
      <c r="D942" t="s">
        <v>3610</v>
      </c>
      <c r="E942" t="s">
        <v>3841</v>
      </c>
      <c r="F942" t="s">
        <v>3843</v>
      </c>
      <c r="G942" t="s">
        <v>3674</v>
      </c>
      <c r="H942" t="s">
        <v>3534</v>
      </c>
      <c r="I942">
        <v>1734.66</v>
      </c>
      <c r="J942" s="6">
        <v>0.1145</v>
      </c>
      <c r="K942" s="6">
        <v>9.1499999999999998E-2</v>
      </c>
      <c r="L942" t="s">
        <v>3536</v>
      </c>
    </row>
    <row r="943" spans="1:12" x14ac:dyDescent="0.25">
      <c r="A943" t="s">
        <v>2753</v>
      </c>
      <c r="B943" t="s">
        <v>2754</v>
      </c>
      <c r="C943" t="s">
        <v>3654</v>
      </c>
      <c r="D943" t="s">
        <v>3643</v>
      </c>
      <c r="E943" t="s">
        <v>3841</v>
      </c>
      <c r="F943" t="s">
        <v>3842</v>
      </c>
      <c r="G943" t="s">
        <v>3644</v>
      </c>
      <c r="H943" t="s">
        <v>3534</v>
      </c>
      <c r="I943">
        <v>1150</v>
      </c>
      <c r="J943" s="6">
        <v>9.4500000000000001E-2</v>
      </c>
      <c r="K943" s="6">
        <v>0.1115</v>
      </c>
      <c r="L943" t="s">
        <v>3536</v>
      </c>
    </row>
    <row r="944" spans="1:12" x14ac:dyDescent="0.25">
      <c r="A944" t="s">
        <v>2756</v>
      </c>
      <c r="B944" t="s">
        <v>2757</v>
      </c>
      <c r="C944" t="s">
        <v>3839</v>
      </c>
      <c r="D944" t="s">
        <v>3610</v>
      </c>
      <c r="E944" t="s">
        <v>3841</v>
      </c>
      <c r="F944" t="s">
        <v>3842</v>
      </c>
      <c r="G944" t="s">
        <v>3533</v>
      </c>
      <c r="H944" t="s">
        <v>3534</v>
      </c>
      <c r="I944">
        <v>3704.86</v>
      </c>
      <c r="J944" s="6">
        <v>0.1145</v>
      </c>
      <c r="K944" s="6">
        <v>9.1499999999999998E-2</v>
      </c>
      <c r="L944" t="s">
        <v>3536</v>
      </c>
    </row>
    <row r="945" spans="1:12" x14ac:dyDescent="0.25">
      <c r="A945" t="s">
        <v>3466</v>
      </c>
      <c r="B945" t="s">
        <v>3467</v>
      </c>
      <c r="C945" t="s">
        <v>3675</v>
      </c>
      <c r="D945" t="s">
        <v>3610</v>
      </c>
      <c r="E945" t="s">
        <v>3841</v>
      </c>
      <c r="F945" t="s">
        <v>3843</v>
      </c>
      <c r="G945" t="s">
        <v>3674</v>
      </c>
      <c r="H945" t="s">
        <v>3534</v>
      </c>
      <c r="I945">
        <v>1734.66</v>
      </c>
      <c r="J945" s="6">
        <v>0.1145</v>
      </c>
      <c r="K945" s="6">
        <v>9.1499999999999998E-2</v>
      </c>
      <c r="L945" t="s">
        <v>3536</v>
      </c>
    </row>
    <row r="946" spans="1:12" x14ac:dyDescent="0.25">
      <c r="A946" t="s">
        <v>3819</v>
      </c>
      <c r="B946" t="s">
        <v>3820</v>
      </c>
      <c r="C946" t="s">
        <v>3678</v>
      </c>
      <c r="D946" t="s">
        <v>3610</v>
      </c>
      <c r="E946" t="s">
        <v>3841</v>
      </c>
      <c r="F946" t="s">
        <v>3842</v>
      </c>
      <c r="G946" t="s">
        <v>3674</v>
      </c>
      <c r="H946" t="s">
        <v>3534</v>
      </c>
      <c r="I946">
        <v>606</v>
      </c>
      <c r="J946" s="6">
        <v>0.1145</v>
      </c>
      <c r="K946" s="6">
        <v>9.1499999999999998E-2</v>
      </c>
      <c r="L946" t="s">
        <v>3536</v>
      </c>
    </row>
    <row r="947" spans="1:12" x14ac:dyDescent="0.25">
      <c r="A947" t="s">
        <v>2759</v>
      </c>
      <c r="B947" t="s">
        <v>2760</v>
      </c>
      <c r="C947" t="s">
        <v>3641</v>
      </c>
      <c r="D947" t="s">
        <v>3610</v>
      </c>
      <c r="E947" t="s">
        <v>3841</v>
      </c>
      <c r="F947" t="s">
        <v>3842</v>
      </c>
      <c r="G947" t="s">
        <v>3533</v>
      </c>
      <c r="H947" t="s">
        <v>3534</v>
      </c>
      <c r="I947">
        <v>4920.75</v>
      </c>
      <c r="J947" s="6">
        <v>0.1145</v>
      </c>
      <c r="K947" s="6">
        <v>9.1499999999999998E-2</v>
      </c>
      <c r="L947" t="s">
        <v>3536</v>
      </c>
    </row>
    <row r="948" spans="1:12" x14ac:dyDescent="0.25">
      <c r="A948" t="s">
        <v>2762</v>
      </c>
      <c r="B948" t="s">
        <v>2763</v>
      </c>
      <c r="C948" t="s">
        <v>3611</v>
      </c>
      <c r="D948" t="s">
        <v>3610</v>
      </c>
      <c r="E948" t="s">
        <v>3841</v>
      </c>
      <c r="F948" t="s">
        <v>3842</v>
      </c>
      <c r="G948" t="s">
        <v>3533</v>
      </c>
      <c r="H948" t="s">
        <v>3534</v>
      </c>
      <c r="I948">
        <v>1350</v>
      </c>
      <c r="J948" s="6">
        <v>0.1145</v>
      </c>
      <c r="K948" s="6">
        <v>9.1499999999999998E-2</v>
      </c>
      <c r="L948" t="s">
        <v>3536</v>
      </c>
    </row>
    <row r="949" spans="1:12" x14ac:dyDescent="0.25">
      <c r="A949" t="s">
        <v>2765</v>
      </c>
      <c r="B949" t="s">
        <v>2766</v>
      </c>
      <c r="C949" t="s">
        <v>3603</v>
      </c>
      <c r="D949" t="s">
        <v>3610</v>
      </c>
      <c r="E949" t="s">
        <v>3841</v>
      </c>
      <c r="F949" t="s">
        <v>3842</v>
      </c>
      <c r="G949" t="s">
        <v>3533</v>
      </c>
      <c r="H949" t="s">
        <v>3534</v>
      </c>
      <c r="I949">
        <v>1212</v>
      </c>
      <c r="J949" s="6">
        <v>0.1145</v>
      </c>
      <c r="K949" s="6">
        <v>9.1499999999999998E-2</v>
      </c>
      <c r="L949" t="s">
        <v>3536</v>
      </c>
    </row>
    <row r="950" spans="1:12" x14ac:dyDescent="0.25">
      <c r="A950" t="s">
        <v>215</v>
      </c>
      <c r="B950" t="s">
        <v>216</v>
      </c>
      <c r="C950" t="s">
        <v>3537</v>
      </c>
      <c r="D950" t="s">
        <v>3532</v>
      </c>
      <c r="E950" t="s">
        <v>3841</v>
      </c>
      <c r="F950" t="s">
        <v>3842</v>
      </c>
      <c r="G950" t="s">
        <v>3533</v>
      </c>
      <c r="H950" t="s">
        <v>3534</v>
      </c>
      <c r="I950">
        <v>2115</v>
      </c>
      <c r="J950" s="6">
        <v>0.1145</v>
      </c>
      <c r="K950" s="6">
        <v>9.1499999999999998E-2</v>
      </c>
      <c r="L950" t="s">
        <v>3536</v>
      </c>
    </row>
    <row r="951" spans="1:12" x14ac:dyDescent="0.25">
      <c r="A951" t="s">
        <v>2769</v>
      </c>
      <c r="B951" t="s">
        <v>2770</v>
      </c>
      <c r="C951" t="s">
        <v>3615</v>
      </c>
      <c r="D951" t="s">
        <v>3610</v>
      </c>
      <c r="E951" t="s">
        <v>3841</v>
      </c>
      <c r="F951" t="s">
        <v>3842</v>
      </c>
      <c r="G951" t="s">
        <v>3533</v>
      </c>
      <c r="H951" t="s">
        <v>3534</v>
      </c>
      <c r="I951">
        <v>3326.67</v>
      </c>
      <c r="J951" s="6">
        <v>0.1145</v>
      </c>
      <c r="K951" s="6">
        <v>9.1499999999999998E-2</v>
      </c>
      <c r="L951" t="s">
        <v>3536</v>
      </c>
    </row>
    <row r="952" spans="1:12" x14ac:dyDescent="0.25">
      <c r="A952" t="s">
        <v>2773</v>
      </c>
      <c r="B952" t="s">
        <v>2774</v>
      </c>
      <c r="C952" t="s">
        <v>3675</v>
      </c>
      <c r="D952" t="s">
        <v>3610</v>
      </c>
      <c r="E952" t="s">
        <v>3841</v>
      </c>
      <c r="F952" t="s">
        <v>3843</v>
      </c>
      <c r="G952" t="s">
        <v>3674</v>
      </c>
      <c r="H952" t="s">
        <v>3534</v>
      </c>
      <c r="I952">
        <v>1734.66</v>
      </c>
      <c r="J952" s="6">
        <v>0.1145</v>
      </c>
      <c r="K952" s="6">
        <v>9.1499999999999998E-2</v>
      </c>
      <c r="L952" t="s">
        <v>3536</v>
      </c>
    </row>
    <row r="953" spans="1:12" x14ac:dyDescent="0.25">
      <c r="A953" t="s">
        <v>2776</v>
      </c>
      <c r="B953" t="s">
        <v>2777</v>
      </c>
      <c r="C953" t="s">
        <v>3615</v>
      </c>
      <c r="D953" t="s">
        <v>3610</v>
      </c>
      <c r="E953" t="s">
        <v>3841</v>
      </c>
      <c r="F953" t="s">
        <v>3842</v>
      </c>
      <c r="G953" t="s">
        <v>3533</v>
      </c>
      <c r="H953" t="s">
        <v>3534</v>
      </c>
      <c r="I953">
        <v>3070.85</v>
      </c>
      <c r="J953" s="6">
        <v>0.1145</v>
      </c>
      <c r="K953" s="6">
        <v>9.1499999999999998E-2</v>
      </c>
      <c r="L953" t="s">
        <v>3536</v>
      </c>
    </row>
    <row r="954" spans="1:12" x14ac:dyDescent="0.25">
      <c r="A954" t="s">
        <v>3510</v>
      </c>
      <c r="B954" t="s">
        <v>3511</v>
      </c>
      <c r="C954" t="s">
        <v>3675</v>
      </c>
      <c r="D954" t="s">
        <v>3610</v>
      </c>
      <c r="E954" t="s">
        <v>3841</v>
      </c>
      <c r="F954" t="s">
        <v>3843</v>
      </c>
      <c r="G954" t="s">
        <v>3674</v>
      </c>
      <c r="H954" t="s">
        <v>3534</v>
      </c>
      <c r="I954">
        <v>1734.66</v>
      </c>
      <c r="J954" s="6">
        <v>0.1145</v>
      </c>
      <c r="K954" s="6">
        <v>9.1499999999999998E-2</v>
      </c>
      <c r="L954" t="s">
        <v>3536</v>
      </c>
    </row>
    <row r="955" spans="1:12" x14ac:dyDescent="0.25">
      <c r="A955" t="s">
        <v>2779</v>
      </c>
      <c r="B955" t="s">
        <v>2780</v>
      </c>
      <c r="C955" t="s">
        <v>3621</v>
      </c>
      <c r="D955" t="s">
        <v>3610</v>
      </c>
      <c r="E955" t="s">
        <v>3841</v>
      </c>
      <c r="F955" t="s">
        <v>3842</v>
      </c>
      <c r="G955" t="s">
        <v>3533</v>
      </c>
      <c r="H955" t="s">
        <v>3534</v>
      </c>
      <c r="I955">
        <v>1150</v>
      </c>
      <c r="J955" s="6">
        <v>0.1145</v>
      </c>
      <c r="K955" s="6">
        <v>9.1499999999999998E-2</v>
      </c>
      <c r="L955" t="s">
        <v>3536</v>
      </c>
    </row>
    <row r="956" spans="1:12" x14ac:dyDescent="0.25">
      <c r="A956" t="s">
        <v>2782</v>
      </c>
      <c r="B956" t="s">
        <v>2783</v>
      </c>
      <c r="C956" t="s">
        <v>3678</v>
      </c>
      <c r="D956" t="s">
        <v>3610</v>
      </c>
      <c r="E956" t="s">
        <v>3841</v>
      </c>
      <c r="F956" t="s">
        <v>3842</v>
      </c>
      <c r="G956" t="s">
        <v>3674</v>
      </c>
      <c r="H956" t="s">
        <v>3534</v>
      </c>
      <c r="I956">
        <v>838</v>
      </c>
      <c r="J956" s="6">
        <v>0.1145</v>
      </c>
      <c r="K956" s="6">
        <v>9.1499999999999998E-2</v>
      </c>
      <c r="L956" t="s">
        <v>3536</v>
      </c>
    </row>
    <row r="957" spans="1:12" x14ac:dyDescent="0.25">
      <c r="A957" t="s">
        <v>2785</v>
      </c>
      <c r="B957" t="s">
        <v>2786</v>
      </c>
      <c r="C957" t="s">
        <v>3677</v>
      </c>
      <c r="D957" t="s">
        <v>3610</v>
      </c>
      <c r="E957" t="s">
        <v>3841</v>
      </c>
      <c r="F957" t="s">
        <v>3842</v>
      </c>
      <c r="G957" t="s">
        <v>3674</v>
      </c>
      <c r="H957" t="s">
        <v>3534</v>
      </c>
      <c r="I957">
        <v>1086</v>
      </c>
      <c r="J957" s="6">
        <v>0.1145</v>
      </c>
      <c r="K957" s="6">
        <v>9.1499999999999998E-2</v>
      </c>
      <c r="L957" t="s">
        <v>3536</v>
      </c>
    </row>
    <row r="958" spans="1:12" x14ac:dyDescent="0.25">
      <c r="A958" t="s">
        <v>2788</v>
      </c>
      <c r="B958" t="s">
        <v>2789</v>
      </c>
      <c r="C958" t="s">
        <v>3651</v>
      </c>
      <c r="D958" t="s">
        <v>3643</v>
      </c>
      <c r="E958" t="s">
        <v>3841</v>
      </c>
      <c r="F958" t="s">
        <v>3842</v>
      </c>
      <c r="G958" t="s">
        <v>3644</v>
      </c>
      <c r="H958" t="s">
        <v>3534</v>
      </c>
      <c r="I958">
        <v>529.20000000000005</v>
      </c>
      <c r="J958" s="6">
        <v>9.4500000000000001E-2</v>
      </c>
      <c r="K958" s="6">
        <v>0.1115</v>
      </c>
      <c r="L958" t="s">
        <v>3536</v>
      </c>
    </row>
    <row r="959" spans="1:12" x14ac:dyDescent="0.25">
      <c r="A959" t="s">
        <v>2791</v>
      </c>
      <c r="B959" t="s">
        <v>2792</v>
      </c>
      <c r="C959" t="s">
        <v>3675</v>
      </c>
      <c r="D959" t="s">
        <v>3610</v>
      </c>
      <c r="E959" t="s">
        <v>3841</v>
      </c>
      <c r="F959" t="s">
        <v>3843</v>
      </c>
      <c r="G959" t="s">
        <v>3674</v>
      </c>
      <c r="H959" t="s">
        <v>3534</v>
      </c>
      <c r="I959">
        <v>1734.66</v>
      </c>
      <c r="J959" s="6">
        <v>0.1145</v>
      </c>
      <c r="K959" s="6">
        <v>9.1499999999999998E-2</v>
      </c>
      <c r="L959" t="s">
        <v>3536</v>
      </c>
    </row>
    <row r="960" spans="1:12" x14ac:dyDescent="0.25">
      <c r="A960" t="s">
        <v>2794</v>
      </c>
      <c r="B960" t="s">
        <v>2795</v>
      </c>
      <c r="C960" t="s">
        <v>3619</v>
      </c>
      <c r="D960" t="s">
        <v>3610</v>
      </c>
      <c r="E960" t="s">
        <v>3841</v>
      </c>
      <c r="F960" t="s">
        <v>3842</v>
      </c>
      <c r="G960" t="s">
        <v>3533</v>
      </c>
      <c r="H960" t="s">
        <v>3534</v>
      </c>
      <c r="I960">
        <v>2184.13</v>
      </c>
      <c r="J960" s="6">
        <v>0.1145</v>
      </c>
      <c r="K960" s="6">
        <v>9.1499999999999998E-2</v>
      </c>
      <c r="L960" t="s">
        <v>3536</v>
      </c>
    </row>
    <row r="961" spans="1:12" x14ac:dyDescent="0.25">
      <c r="A961" t="s">
        <v>2797</v>
      </c>
      <c r="B961" t="s">
        <v>2798</v>
      </c>
      <c r="C961" t="s">
        <v>3675</v>
      </c>
      <c r="D961" t="s">
        <v>3610</v>
      </c>
      <c r="E961" t="s">
        <v>3841</v>
      </c>
      <c r="F961" t="s">
        <v>3842</v>
      </c>
      <c r="G961" t="s">
        <v>3674</v>
      </c>
      <c r="H961" t="s">
        <v>3534</v>
      </c>
      <c r="I961">
        <v>1734.66</v>
      </c>
      <c r="J961" s="6">
        <v>0.1145</v>
      </c>
      <c r="K961" s="6">
        <v>9.1499999999999998E-2</v>
      </c>
      <c r="L961" t="s">
        <v>3536</v>
      </c>
    </row>
    <row r="962" spans="1:12" x14ac:dyDescent="0.25">
      <c r="A962" t="s">
        <v>2800</v>
      </c>
      <c r="B962" t="s">
        <v>2801</v>
      </c>
      <c r="C962" t="s">
        <v>3675</v>
      </c>
      <c r="D962" t="s">
        <v>3610</v>
      </c>
      <c r="E962" t="s">
        <v>3841</v>
      </c>
      <c r="F962" t="s">
        <v>3843</v>
      </c>
      <c r="G962" t="s">
        <v>3674</v>
      </c>
      <c r="H962" t="s">
        <v>3534</v>
      </c>
      <c r="I962">
        <v>1734.66</v>
      </c>
      <c r="J962" s="6">
        <v>0.1145</v>
      </c>
      <c r="K962" s="6">
        <v>9.1499999999999998E-2</v>
      </c>
      <c r="L962" t="s">
        <v>3536</v>
      </c>
    </row>
    <row r="963" spans="1:12" x14ac:dyDescent="0.25">
      <c r="A963" t="s">
        <v>2803</v>
      </c>
      <c r="B963" t="s">
        <v>2804</v>
      </c>
      <c r="C963" t="s">
        <v>3622</v>
      </c>
      <c r="D963" t="s">
        <v>3610</v>
      </c>
      <c r="E963" t="s">
        <v>3841</v>
      </c>
      <c r="F963" t="s">
        <v>3842</v>
      </c>
      <c r="G963" t="s">
        <v>3533</v>
      </c>
      <c r="H963" t="s">
        <v>3534</v>
      </c>
      <c r="I963">
        <v>2300</v>
      </c>
      <c r="J963" s="6">
        <v>0.1145</v>
      </c>
      <c r="K963" s="6">
        <v>9.1499999999999998E-2</v>
      </c>
      <c r="L963" t="s">
        <v>3536</v>
      </c>
    </row>
    <row r="964" spans="1:12" x14ac:dyDescent="0.25">
      <c r="A964" t="s">
        <v>2806</v>
      </c>
      <c r="B964" t="s">
        <v>2807</v>
      </c>
      <c r="C964" t="s">
        <v>3646</v>
      </c>
      <c r="D964" t="s">
        <v>3643</v>
      </c>
      <c r="E964" t="s">
        <v>3841</v>
      </c>
      <c r="F964" t="s">
        <v>3842</v>
      </c>
      <c r="G964" t="s">
        <v>3644</v>
      </c>
      <c r="H964" t="s">
        <v>3534</v>
      </c>
      <c r="I964">
        <v>561</v>
      </c>
      <c r="J964" s="6">
        <v>9.4500000000000001E-2</v>
      </c>
      <c r="K964" s="6">
        <v>0.1115</v>
      </c>
      <c r="L964" t="s">
        <v>3536</v>
      </c>
    </row>
    <row r="965" spans="1:12" x14ac:dyDescent="0.25">
      <c r="A965" t="s">
        <v>2809</v>
      </c>
      <c r="B965" t="s">
        <v>2810</v>
      </c>
      <c r="C965" t="s">
        <v>3675</v>
      </c>
      <c r="D965" t="s">
        <v>3610</v>
      </c>
      <c r="E965" t="s">
        <v>3841</v>
      </c>
      <c r="F965" t="s">
        <v>3843</v>
      </c>
      <c r="G965" t="s">
        <v>3674</v>
      </c>
      <c r="H965" t="s">
        <v>3534</v>
      </c>
      <c r="I965">
        <v>1734.66</v>
      </c>
      <c r="J965" s="6">
        <v>0.1145</v>
      </c>
      <c r="K965" s="6">
        <v>9.1499999999999998E-2</v>
      </c>
      <c r="L965" t="s">
        <v>3536</v>
      </c>
    </row>
    <row r="966" spans="1:12" x14ac:dyDescent="0.25">
      <c r="A966" t="s">
        <v>2812</v>
      </c>
      <c r="B966" t="s">
        <v>2813</v>
      </c>
      <c r="C966" t="s">
        <v>3614</v>
      </c>
      <c r="D966" t="s">
        <v>3610</v>
      </c>
      <c r="E966" t="s">
        <v>3841</v>
      </c>
      <c r="F966" t="s">
        <v>3842</v>
      </c>
      <c r="G966" t="s">
        <v>3533</v>
      </c>
      <c r="H966" t="s">
        <v>3534</v>
      </c>
      <c r="I966">
        <v>2700</v>
      </c>
      <c r="J966" s="6">
        <v>0.1145</v>
      </c>
      <c r="K966" s="6">
        <v>9.1499999999999998E-2</v>
      </c>
      <c r="L966" t="s">
        <v>3536</v>
      </c>
    </row>
    <row r="967" spans="1:12" x14ac:dyDescent="0.25">
      <c r="A967" t="s">
        <v>93</v>
      </c>
      <c r="B967" t="s">
        <v>94</v>
      </c>
      <c r="C967" t="s">
        <v>3559</v>
      </c>
      <c r="D967" t="s">
        <v>3532</v>
      </c>
      <c r="E967" t="s">
        <v>3841</v>
      </c>
      <c r="F967" t="s">
        <v>3842</v>
      </c>
      <c r="G967" t="s">
        <v>3533</v>
      </c>
      <c r="H967" t="s">
        <v>3534</v>
      </c>
      <c r="I967">
        <v>1676</v>
      </c>
      <c r="J967" s="6">
        <v>0.1145</v>
      </c>
      <c r="K967" s="6">
        <v>9.1499999999999998E-2</v>
      </c>
      <c r="L967" t="s">
        <v>3536</v>
      </c>
    </row>
    <row r="968" spans="1:12" x14ac:dyDescent="0.25">
      <c r="A968" t="s">
        <v>193</v>
      </c>
      <c r="B968" t="s">
        <v>194</v>
      </c>
      <c r="C968" t="s">
        <v>3566</v>
      </c>
      <c r="D968" t="s">
        <v>3532</v>
      </c>
      <c r="E968" t="s">
        <v>3841</v>
      </c>
      <c r="F968" t="s">
        <v>3842</v>
      </c>
      <c r="G968" t="s">
        <v>3533</v>
      </c>
      <c r="H968" t="s">
        <v>3534</v>
      </c>
      <c r="I968">
        <v>1212</v>
      </c>
      <c r="J968" s="6">
        <v>0.1145</v>
      </c>
      <c r="K968" s="6">
        <v>9.1499999999999998E-2</v>
      </c>
      <c r="L968" t="s">
        <v>3541</v>
      </c>
    </row>
    <row r="969" spans="1:12" x14ac:dyDescent="0.25">
      <c r="A969" t="s">
        <v>3472</v>
      </c>
      <c r="B969" t="s">
        <v>3473</v>
      </c>
      <c r="C969" t="s">
        <v>3675</v>
      </c>
      <c r="D969" t="s">
        <v>3610</v>
      </c>
      <c r="E969" t="s">
        <v>3841</v>
      </c>
      <c r="F969" t="s">
        <v>3843</v>
      </c>
      <c r="G969" t="s">
        <v>3674</v>
      </c>
      <c r="H969" t="s">
        <v>3534</v>
      </c>
      <c r="I969">
        <v>1734.66</v>
      </c>
      <c r="J969" s="6">
        <v>0.1145</v>
      </c>
      <c r="K969" s="6">
        <v>9.1499999999999998E-2</v>
      </c>
      <c r="L969" t="s">
        <v>3536</v>
      </c>
    </row>
    <row r="970" spans="1:12" x14ac:dyDescent="0.25">
      <c r="A970" t="s">
        <v>2818</v>
      </c>
      <c r="B970" t="s">
        <v>2819</v>
      </c>
      <c r="C970" t="s">
        <v>3675</v>
      </c>
      <c r="D970" t="s">
        <v>3610</v>
      </c>
      <c r="E970" t="s">
        <v>3841</v>
      </c>
      <c r="F970" t="s">
        <v>3843</v>
      </c>
      <c r="G970" t="s">
        <v>3674</v>
      </c>
      <c r="H970" t="s">
        <v>3534</v>
      </c>
      <c r="I970">
        <v>1734.66</v>
      </c>
      <c r="J970" s="6">
        <v>0.1145</v>
      </c>
      <c r="K970" s="6">
        <v>9.1499999999999998E-2</v>
      </c>
      <c r="L970" t="s">
        <v>3536</v>
      </c>
    </row>
    <row r="971" spans="1:12" x14ac:dyDescent="0.25">
      <c r="A971" t="s">
        <v>2821</v>
      </c>
      <c r="B971" t="s">
        <v>2822</v>
      </c>
      <c r="C971" t="s">
        <v>3675</v>
      </c>
      <c r="D971" t="s">
        <v>3610</v>
      </c>
      <c r="E971" t="s">
        <v>3841</v>
      </c>
      <c r="F971" t="s">
        <v>3842</v>
      </c>
      <c r="G971" t="s">
        <v>3674</v>
      </c>
      <c r="H971" t="s">
        <v>3534</v>
      </c>
      <c r="I971">
        <v>1734.66</v>
      </c>
      <c r="J971" s="6">
        <v>0.1145</v>
      </c>
      <c r="K971" s="6">
        <v>9.1499999999999998E-2</v>
      </c>
      <c r="L971" t="s">
        <v>3536</v>
      </c>
    </row>
    <row r="972" spans="1:12" x14ac:dyDescent="0.25">
      <c r="A972" t="s">
        <v>2824</v>
      </c>
      <c r="B972" t="s">
        <v>2825</v>
      </c>
      <c r="C972" t="s">
        <v>3645</v>
      </c>
      <c r="D972" t="s">
        <v>3643</v>
      </c>
      <c r="E972" t="s">
        <v>3841</v>
      </c>
      <c r="F972" t="s">
        <v>3842</v>
      </c>
      <c r="G972" t="s">
        <v>3644</v>
      </c>
      <c r="H972" t="s">
        <v>3534</v>
      </c>
      <c r="I972">
        <v>490.61</v>
      </c>
      <c r="J972" s="6">
        <v>9.4500000000000001E-2</v>
      </c>
      <c r="K972" s="6">
        <v>0.1115</v>
      </c>
      <c r="L972" t="s">
        <v>3536</v>
      </c>
    </row>
    <row r="973" spans="1:12" x14ac:dyDescent="0.25">
      <c r="A973" t="s">
        <v>2828</v>
      </c>
      <c r="B973" t="s">
        <v>2829</v>
      </c>
      <c r="C973" t="s">
        <v>3675</v>
      </c>
      <c r="D973" t="s">
        <v>3610</v>
      </c>
      <c r="E973" t="s">
        <v>3841</v>
      </c>
      <c r="F973" t="s">
        <v>3843</v>
      </c>
      <c r="G973" t="s">
        <v>3674</v>
      </c>
      <c r="H973" t="s">
        <v>3534</v>
      </c>
      <c r="I973">
        <v>1734.66</v>
      </c>
      <c r="J973" s="6">
        <v>0.1145</v>
      </c>
      <c r="K973" s="6">
        <v>9.1499999999999998E-2</v>
      </c>
      <c r="L973" t="s">
        <v>3536</v>
      </c>
    </row>
    <row r="974" spans="1:12" x14ac:dyDescent="0.25">
      <c r="A974" t="s">
        <v>2831</v>
      </c>
      <c r="B974" t="s">
        <v>2832</v>
      </c>
      <c r="C974" t="s">
        <v>3675</v>
      </c>
      <c r="D974" t="s">
        <v>3610</v>
      </c>
      <c r="E974" t="s">
        <v>3841</v>
      </c>
      <c r="F974" t="s">
        <v>3843</v>
      </c>
      <c r="G974" t="s">
        <v>3674</v>
      </c>
      <c r="H974" t="s">
        <v>3534</v>
      </c>
      <c r="I974">
        <v>1734.66</v>
      </c>
      <c r="J974" s="6">
        <v>0.1145</v>
      </c>
      <c r="K974" s="6">
        <v>9.1499999999999998E-2</v>
      </c>
      <c r="L974" t="s">
        <v>3536</v>
      </c>
    </row>
    <row r="975" spans="1:12" x14ac:dyDescent="0.25">
      <c r="A975" t="s">
        <v>2834</v>
      </c>
      <c r="B975" t="s">
        <v>2835</v>
      </c>
      <c r="C975" t="s">
        <v>3675</v>
      </c>
      <c r="D975" t="s">
        <v>3610</v>
      </c>
      <c r="E975" t="s">
        <v>3841</v>
      </c>
      <c r="F975" t="s">
        <v>3843</v>
      </c>
      <c r="G975" t="s">
        <v>3674</v>
      </c>
      <c r="H975" t="s">
        <v>3534</v>
      </c>
      <c r="I975">
        <v>1734.66</v>
      </c>
      <c r="J975" s="6">
        <v>0.1145</v>
      </c>
      <c r="K975" s="6">
        <v>9.1499999999999998E-2</v>
      </c>
      <c r="L975" t="s">
        <v>3536</v>
      </c>
    </row>
    <row r="976" spans="1:12" x14ac:dyDescent="0.25">
      <c r="A976" t="s">
        <v>2837</v>
      </c>
      <c r="B976" t="s">
        <v>2838</v>
      </c>
      <c r="C976" t="s">
        <v>3678</v>
      </c>
      <c r="D976" t="s">
        <v>3610</v>
      </c>
      <c r="E976" t="s">
        <v>3841</v>
      </c>
      <c r="F976" t="s">
        <v>3843</v>
      </c>
      <c r="G976" t="s">
        <v>3674</v>
      </c>
      <c r="H976" t="s">
        <v>3534</v>
      </c>
      <c r="I976">
        <v>606</v>
      </c>
      <c r="J976" s="6">
        <v>0.1145</v>
      </c>
      <c r="K976" s="6">
        <v>9.1499999999999998E-2</v>
      </c>
      <c r="L976" t="s">
        <v>3536</v>
      </c>
    </row>
    <row r="977" spans="1:12" x14ac:dyDescent="0.25">
      <c r="A977" t="s">
        <v>2840</v>
      </c>
      <c r="B977" t="s">
        <v>2841</v>
      </c>
      <c r="C977" t="s">
        <v>3613</v>
      </c>
      <c r="D977" t="s">
        <v>3610</v>
      </c>
      <c r="E977" t="s">
        <v>3841</v>
      </c>
      <c r="F977" t="s">
        <v>3842</v>
      </c>
      <c r="G977" t="s">
        <v>3533</v>
      </c>
      <c r="H977" t="s">
        <v>3534</v>
      </c>
      <c r="I977">
        <v>3326.67</v>
      </c>
      <c r="J977" s="6">
        <v>0.1145</v>
      </c>
      <c r="K977" s="6">
        <v>9.1499999999999998E-2</v>
      </c>
      <c r="L977" t="s">
        <v>3536</v>
      </c>
    </row>
    <row r="978" spans="1:12" x14ac:dyDescent="0.25">
      <c r="A978" t="s">
        <v>2843</v>
      </c>
      <c r="B978" t="s">
        <v>2844</v>
      </c>
      <c r="C978" t="s">
        <v>3675</v>
      </c>
      <c r="D978" t="s">
        <v>3610</v>
      </c>
      <c r="E978" t="s">
        <v>3841</v>
      </c>
      <c r="F978" t="s">
        <v>3843</v>
      </c>
      <c r="G978" t="s">
        <v>3674</v>
      </c>
      <c r="H978" t="s">
        <v>3534</v>
      </c>
      <c r="I978">
        <v>1734.66</v>
      </c>
      <c r="J978" s="6">
        <v>0.1145</v>
      </c>
      <c r="K978" s="6">
        <v>9.1499999999999998E-2</v>
      </c>
      <c r="L978" t="s">
        <v>3536</v>
      </c>
    </row>
    <row r="979" spans="1:12" x14ac:dyDescent="0.25">
      <c r="A979" t="s">
        <v>2846</v>
      </c>
      <c r="B979" t="s">
        <v>2847</v>
      </c>
      <c r="C979" t="s">
        <v>3675</v>
      </c>
      <c r="D979" t="s">
        <v>3610</v>
      </c>
      <c r="E979" t="s">
        <v>3841</v>
      </c>
      <c r="F979" t="s">
        <v>3843</v>
      </c>
      <c r="G979" t="s">
        <v>3674</v>
      </c>
      <c r="H979" t="s">
        <v>3534</v>
      </c>
      <c r="I979">
        <v>1734.66</v>
      </c>
      <c r="J979" s="6">
        <v>0.1145</v>
      </c>
      <c r="K979" s="6">
        <v>9.1499999999999998E-2</v>
      </c>
      <c r="L979" t="s">
        <v>3536</v>
      </c>
    </row>
    <row r="980" spans="1:12" x14ac:dyDescent="0.25">
      <c r="A980" t="s">
        <v>2849</v>
      </c>
      <c r="B980" t="s">
        <v>2850</v>
      </c>
      <c r="C980" t="s">
        <v>3572</v>
      </c>
      <c r="D980" t="s">
        <v>3532</v>
      </c>
      <c r="E980" t="s">
        <v>3841</v>
      </c>
      <c r="F980" t="s">
        <v>3842</v>
      </c>
      <c r="G980" t="s">
        <v>3533</v>
      </c>
      <c r="H980" t="s">
        <v>3534</v>
      </c>
      <c r="I980">
        <v>2600</v>
      </c>
      <c r="J980" s="6">
        <v>0.1145</v>
      </c>
      <c r="K980" s="6">
        <v>9.1499999999999998E-2</v>
      </c>
      <c r="L980" t="s">
        <v>3541</v>
      </c>
    </row>
    <row r="981" spans="1:12" x14ac:dyDescent="0.25">
      <c r="A981" t="s">
        <v>2852</v>
      </c>
      <c r="B981" t="s">
        <v>2853</v>
      </c>
      <c r="C981" t="s">
        <v>3684</v>
      </c>
      <c r="D981" t="s">
        <v>3610</v>
      </c>
      <c r="E981" t="s">
        <v>3841</v>
      </c>
      <c r="F981" t="s">
        <v>3843</v>
      </c>
      <c r="G981" t="s">
        <v>3674</v>
      </c>
      <c r="H981" t="s">
        <v>3534</v>
      </c>
      <c r="I981">
        <v>867.33</v>
      </c>
      <c r="J981" s="6">
        <v>0.1145</v>
      </c>
      <c r="K981" s="6">
        <v>9.1499999999999998E-2</v>
      </c>
      <c r="L981" t="s">
        <v>3536</v>
      </c>
    </row>
    <row r="982" spans="1:12" x14ac:dyDescent="0.25">
      <c r="A982" t="s">
        <v>2855</v>
      </c>
      <c r="B982" t="s">
        <v>2856</v>
      </c>
      <c r="C982" t="s">
        <v>3837</v>
      </c>
      <c r="D982" t="s">
        <v>3643</v>
      </c>
      <c r="E982" t="s">
        <v>3841</v>
      </c>
      <c r="F982" t="s">
        <v>3842</v>
      </c>
      <c r="G982" t="s">
        <v>3644</v>
      </c>
      <c r="H982" t="s">
        <v>3534</v>
      </c>
      <c r="I982">
        <v>720.01</v>
      </c>
      <c r="J982" s="6">
        <v>9.4500000000000001E-2</v>
      </c>
      <c r="K982" s="6">
        <v>0.1115</v>
      </c>
      <c r="L982" t="s">
        <v>3536</v>
      </c>
    </row>
    <row r="983" spans="1:12" x14ac:dyDescent="0.25">
      <c r="A983" t="s">
        <v>2858</v>
      </c>
      <c r="B983" t="s">
        <v>2859</v>
      </c>
      <c r="C983" t="s">
        <v>3681</v>
      </c>
      <c r="D983" t="s">
        <v>3610</v>
      </c>
      <c r="E983" t="s">
        <v>3841</v>
      </c>
      <c r="F983" t="s">
        <v>3842</v>
      </c>
      <c r="G983" t="s">
        <v>3674</v>
      </c>
      <c r="H983" t="s">
        <v>3534</v>
      </c>
      <c r="I983">
        <v>1086</v>
      </c>
      <c r="J983" s="6">
        <v>0.1145</v>
      </c>
      <c r="K983" s="6">
        <v>9.1499999999999998E-2</v>
      </c>
      <c r="L983" t="s">
        <v>3536</v>
      </c>
    </row>
    <row r="984" spans="1:12" x14ac:dyDescent="0.25">
      <c r="A984" t="s">
        <v>2861</v>
      </c>
      <c r="B984" t="s">
        <v>2862</v>
      </c>
      <c r="C984" t="s">
        <v>3684</v>
      </c>
      <c r="D984" t="s">
        <v>3610</v>
      </c>
      <c r="E984" t="s">
        <v>3841</v>
      </c>
      <c r="F984" t="s">
        <v>3843</v>
      </c>
      <c r="G984" t="s">
        <v>3674</v>
      </c>
      <c r="H984" t="s">
        <v>3534</v>
      </c>
      <c r="I984">
        <v>867.33</v>
      </c>
      <c r="J984" s="6">
        <v>0.1145</v>
      </c>
      <c r="K984" s="6">
        <v>9.1499999999999998E-2</v>
      </c>
      <c r="L984" t="s">
        <v>3536</v>
      </c>
    </row>
    <row r="985" spans="1:12" x14ac:dyDescent="0.25">
      <c r="A985" t="s">
        <v>2864</v>
      </c>
      <c r="B985" t="s">
        <v>2865</v>
      </c>
      <c r="C985" t="s">
        <v>3557</v>
      </c>
      <c r="D985" t="s">
        <v>3532</v>
      </c>
      <c r="E985" t="s">
        <v>3841</v>
      </c>
      <c r="F985" t="s">
        <v>3842</v>
      </c>
      <c r="G985" t="s">
        <v>3533</v>
      </c>
      <c r="H985" t="s">
        <v>3534</v>
      </c>
      <c r="I985">
        <v>986</v>
      </c>
      <c r="J985" s="6">
        <v>0.1145</v>
      </c>
      <c r="K985" s="6">
        <v>9.1499999999999998E-2</v>
      </c>
      <c r="L985" t="s">
        <v>3536</v>
      </c>
    </row>
    <row r="986" spans="1:12" x14ac:dyDescent="0.25">
      <c r="A986" t="s">
        <v>2867</v>
      </c>
      <c r="B986" t="s">
        <v>2868</v>
      </c>
      <c r="C986" t="s">
        <v>3615</v>
      </c>
      <c r="D986" t="s">
        <v>3610</v>
      </c>
      <c r="E986" t="s">
        <v>3841</v>
      </c>
      <c r="F986" t="s">
        <v>3842</v>
      </c>
      <c r="G986" t="s">
        <v>3533</v>
      </c>
      <c r="H986" t="s">
        <v>3534</v>
      </c>
      <c r="I986">
        <v>2997</v>
      </c>
      <c r="J986" s="6">
        <v>0.1145</v>
      </c>
      <c r="K986" s="6">
        <v>9.1499999999999998E-2</v>
      </c>
      <c r="L986" t="s">
        <v>3536</v>
      </c>
    </row>
    <row r="987" spans="1:12" x14ac:dyDescent="0.25">
      <c r="A987" t="s">
        <v>2870</v>
      </c>
      <c r="B987" t="s">
        <v>2871</v>
      </c>
      <c r="C987" t="s">
        <v>3677</v>
      </c>
      <c r="D987" t="s">
        <v>3610</v>
      </c>
      <c r="E987" t="s">
        <v>3841</v>
      </c>
      <c r="F987" t="s">
        <v>3843</v>
      </c>
      <c r="G987" t="s">
        <v>3674</v>
      </c>
      <c r="H987" t="s">
        <v>3534</v>
      </c>
      <c r="I987">
        <v>1212</v>
      </c>
      <c r="J987" s="6">
        <v>0.1145</v>
      </c>
      <c r="K987" s="6">
        <v>9.1499999999999998E-2</v>
      </c>
      <c r="L987" t="s">
        <v>3536</v>
      </c>
    </row>
    <row r="988" spans="1:12" x14ac:dyDescent="0.25">
      <c r="A988" t="s">
        <v>2873</v>
      </c>
      <c r="B988" t="s">
        <v>2874</v>
      </c>
      <c r="C988" t="s">
        <v>3614</v>
      </c>
      <c r="D988" t="s">
        <v>3610</v>
      </c>
      <c r="E988" t="s">
        <v>3841</v>
      </c>
      <c r="F988" t="s">
        <v>3842</v>
      </c>
      <c r="G988" t="s">
        <v>3533</v>
      </c>
      <c r="H988" t="s">
        <v>3534</v>
      </c>
      <c r="I988">
        <v>2700</v>
      </c>
      <c r="J988" s="6">
        <v>0.1145</v>
      </c>
      <c r="K988" s="6">
        <v>9.1499999999999998E-2</v>
      </c>
      <c r="L988" t="s">
        <v>3536</v>
      </c>
    </row>
    <row r="989" spans="1:12" x14ac:dyDescent="0.25">
      <c r="A989" t="s">
        <v>2876</v>
      </c>
      <c r="B989" t="s">
        <v>2877</v>
      </c>
      <c r="C989" t="s">
        <v>3619</v>
      </c>
      <c r="D989" t="s">
        <v>3610</v>
      </c>
      <c r="E989" t="s">
        <v>3841</v>
      </c>
      <c r="F989" t="s">
        <v>3842</v>
      </c>
      <c r="G989" t="s">
        <v>3533</v>
      </c>
      <c r="H989" t="s">
        <v>3534</v>
      </c>
      <c r="I989">
        <v>2000</v>
      </c>
      <c r="J989" s="6">
        <v>0.1145</v>
      </c>
      <c r="K989" s="6">
        <v>9.1499999999999998E-2</v>
      </c>
      <c r="L989" t="s">
        <v>3536</v>
      </c>
    </row>
    <row r="990" spans="1:12" x14ac:dyDescent="0.25">
      <c r="A990" t="s">
        <v>19</v>
      </c>
      <c r="B990" t="s">
        <v>20</v>
      </c>
      <c r="C990" t="s">
        <v>3557</v>
      </c>
      <c r="D990" t="s">
        <v>3532</v>
      </c>
      <c r="E990" t="s">
        <v>3841</v>
      </c>
      <c r="F990" t="s">
        <v>3842</v>
      </c>
      <c r="G990" t="s">
        <v>3533</v>
      </c>
      <c r="H990" t="s">
        <v>3534</v>
      </c>
      <c r="I990">
        <v>1212</v>
      </c>
      <c r="J990" s="6">
        <v>0.1145</v>
      </c>
      <c r="K990" s="6">
        <v>9.1499999999999998E-2</v>
      </c>
      <c r="L990" t="s">
        <v>3536</v>
      </c>
    </row>
    <row r="991" spans="1:12" x14ac:dyDescent="0.25">
      <c r="A991" t="s">
        <v>173</v>
      </c>
      <c r="B991" t="s">
        <v>174</v>
      </c>
      <c r="C991" t="s">
        <v>3537</v>
      </c>
      <c r="D991" t="s">
        <v>3532</v>
      </c>
      <c r="E991" t="s">
        <v>3841</v>
      </c>
      <c r="F991" t="s">
        <v>3842</v>
      </c>
      <c r="G991" t="s">
        <v>3533</v>
      </c>
      <c r="H991" t="s">
        <v>3534</v>
      </c>
      <c r="I991">
        <v>2115</v>
      </c>
      <c r="J991" s="6">
        <v>0.1145</v>
      </c>
      <c r="K991" s="6">
        <v>9.1499999999999998E-2</v>
      </c>
      <c r="L991" t="s">
        <v>3536</v>
      </c>
    </row>
    <row r="992" spans="1:12" x14ac:dyDescent="0.25">
      <c r="A992" t="s">
        <v>2883</v>
      </c>
      <c r="B992" t="s">
        <v>2884</v>
      </c>
      <c r="C992" t="s">
        <v>3647</v>
      </c>
      <c r="D992" t="s">
        <v>3643</v>
      </c>
      <c r="E992" t="s">
        <v>3841</v>
      </c>
      <c r="F992" t="s">
        <v>3842</v>
      </c>
      <c r="G992" t="s">
        <v>3644</v>
      </c>
      <c r="H992" t="s">
        <v>3534</v>
      </c>
      <c r="I992">
        <v>561</v>
      </c>
      <c r="J992" s="6">
        <v>9.4500000000000001E-2</v>
      </c>
      <c r="K992" s="6">
        <v>0.1115</v>
      </c>
      <c r="L992" t="s">
        <v>3536</v>
      </c>
    </row>
    <row r="993" spans="1:12" x14ac:dyDescent="0.25">
      <c r="A993" t="s">
        <v>2886</v>
      </c>
      <c r="B993" t="s">
        <v>2887</v>
      </c>
      <c r="C993" t="s">
        <v>3654</v>
      </c>
      <c r="D993" t="s">
        <v>3643</v>
      </c>
      <c r="E993" t="s">
        <v>3841</v>
      </c>
      <c r="F993" t="s">
        <v>3842</v>
      </c>
      <c r="G993" t="s">
        <v>3644</v>
      </c>
      <c r="H993" t="s">
        <v>3534</v>
      </c>
      <c r="I993">
        <v>590</v>
      </c>
      <c r="J993" s="6">
        <v>9.4500000000000001E-2</v>
      </c>
      <c r="K993" s="6">
        <v>0.1115</v>
      </c>
      <c r="L993" t="s">
        <v>3536</v>
      </c>
    </row>
    <row r="994" spans="1:12" x14ac:dyDescent="0.25">
      <c r="A994" t="s">
        <v>227</v>
      </c>
      <c r="B994" t="s">
        <v>228</v>
      </c>
      <c r="C994" t="s">
        <v>3547</v>
      </c>
      <c r="D994" t="s">
        <v>3532</v>
      </c>
      <c r="E994" t="s">
        <v>3841</v>
      </c>
      <c r="F994" t="s">
        <v>3842</v>
      </c>
      <c r="G994" t="s">
        <v>3533</v>
      </c>
      <c r="H994" t="s">
        <v>3534</v>
      </c>
      <c r="I994">
        <v>1212</v>
      </c>
      <c r="J994" s="6">
        <v>0.1145</v>
      </c>
      <c r="K994" s="6">
        <v>9.1499999999999998E-2</v>
      </c>
      <c r="L994" t="s">
        <v>3536</v>
      </c>
    </row>
    <row r="995" spans="1:12" x14ac:dyDescent="0.25">
      <c r="A995" t="s">
        <v>65</v>
      </c>
      <c r="B995" t="s">
        <v>66</v>
      </c>
      <c r="C995" t="s">
        <v>3598</v>
      </c>
      <c r="D995" t="s">
        <v>3532</v>
      </c>
      <c r="E995" t="s">
        <v>3841</v>
      </c>
      <c r="F995" t="s">
        <v>3842</v>
      </c>
      <c r="G995" t="s">
        <v>3533</v>
      </c>
      <c r="H995" t="s">
        <v>3534</v>
      </c>
      <c r="I995">
        <v>1212</v>
      </c>
      <c r="J995" s="6">
        <v>0.1145</v>
      </c>
      <c r="K995" s="6">
        <v>9.1499999999999998E-2</v>
      </c>
      <c r="L995" t="s">
        <v>3536</v>
      </c>
    </row>
    <row r="996" spans="1:12" x14ac:dyDescent="0.25">
      <c r="A996" t="s">
        <v>2891</v>
      </c>
      <c r="B996" t="s">
        <v>2892</v>
      </c>
      <c r="C996" t="s">
        <v>3675</v>
      </c>
      <c r="D996" t="s">
        <v>3610</v>
      </c>
      <c r="E996" t="s">
        <v>3841</v>
      </c>
      <c r="F996" t="s">
        <v>3843</v>
      </c>
      <c r="G996" t="s">
        <v>3674</v>
      </c>
      <c r="H996" t="s">
        <v>3534</v>
      </c>
      <c r="I996">
        <v>1734.66</v>
      </c>
      <c r="J996" s="6">
        <v>0.1145</v>
      </c>
      <c r="K996" s="6">
        <v>9.1499999999999998E-2</v>
      </c>
      <c r="L996" t="s">
        <v>3536</v>
      </c>
    </row>
    <row r="997" spans="1:12" x14ac:dyDescent="0.25">
      <c r="A997" t="s">
        <v>2894</v>
      </c>
      <c r="B997" t="s">
        <v>2895</v>
      </c>
      <c r="C997" t="s">
        <v>3677</v>
      </c>
      <c r="D997" t="s">
        <v>3610</v>
      </c>
      <c r="E997" t="s">
        <v>3841</v>
      </c>
      <c r="F997" t="s">
        <v>3842</v>
      </c>
      <c r="G997" t="s">
        <v>3674</v>
      </c>
      <c r="H997" t="s">
        <v>3534</v>
      </c>
      <c r="I997">
        <v>1086</v>
      </c>
      <c r="J997" s="6">
        <v>0.1145</v>
      </c>
      <c r="K997" s="6">
        <v>9.1499999999999998E-2</v>
      </c>
      <c r="L997" t="s">
        <v>3536</v>
      </c>
    </row>
    <row r="998" spans="1:12" x14ac:dyDescent="0.25">
      <c r="A998" t="s">
        <v>2897</v>
      </c>
      <c r="B998" t="s">
        <v>2898</v>
      </c>
      <c r="C998" t="s">
        <v>3675</v>
      </c>
      <c r="D998" t="s">
        <v>3610</v>
      </c>
      <c r="E998" t="s">
        <v>3841</v>
      </c>
      <c r="F998" t="s">
        <v>3843</v>
      </c>
      <c r="G998" t="s">
        <v>3674</v>
      </c>
      <c r="H998" t="s">
        <v>3534</v>
      </c>
      <c r="I998">
        <v>1734.66</v>
      </c>
      <c r="J998" s="6">
        <v>0.1145</v>
      </c>
      <c r="K998" s="6">
        <v>9.1499999999999998E-2</v>
      </c>
      <c r="L998" t="s">
        <v>3536</v>
      </c>
    </row>
    <row r="999" spans="1:12" x14ac:dyDescent="0.25">
      <c r="A999" t="s">
        <v>177</v>
      </c>
      <c r="B999" t="s">
        <v>178</v>
      </c>
      <c r="C999" t="s">
        <v>3677</v>
      </c>
      <c r="D999" t="s">
        <v>3610</v>
      </c>
      <c r="E999" t="s">
        <v>3841</v>
      </c>
      <c r="F999" t="s">
        <v>3842</v>
      </c>
      <c r="G999" t="s">
        <v>3674</v>
      </c>
      <c r="H999" t="s">
        <v>3534</v>
      </c>
      <c r="I999">
        <v>1086</v>
      </c>
      <c r="J999" s="6">
        <v>0.1145</v>
      </c>
      <c r="K999" s="6">
        <v>9.1499999999999998E-2</v>
      </c>
      <c r="L999" t="s">
        <v>3536</v>
      </c>
    </row>
    <row r="1000" spans="1:12" x14ac:dyDescent="0.25">
      <c r="A1000" t="s">
        <v>123</v>
      </c>
      <c r="B1000" t="s">
        <v>124</v>
      </c>
      <c r="C1000" t="s">
        <v>3559</v>
      </c>
      <c r="D1000" t="s">
        <v>3532</v>
      </c>
      <c r="E1000" t="s">
        <v>3841</v>
      </c>
      <c r="F1000" t="s">
        <v>3842</v>
      </c>
      <c r="G1000" t="s">
        <v>3533</v>
      </c>
      <c r="H1000" t="s">
        <v>3534</v>
      </c>
      <c r="I1000">
        <v>1676</v>
      </c>
      <c r="J1000" s="6">
        <v>0.1145</v>
      </c>
      <c r="K1000" s="6">
        <v>9.1499999999999998E-2</v>
      </c>
      <c r="L1000" t="s">
        <v>3536</v>
      </c>
    </row>
    <row r="1001" spans="1:12" x14ac:dyDescent="0.25">
      <c r="A1001" t="s">
        <v>2902</v>
      </c>
      <c r="B1001" t="s">
        <v>2903</v>
      </c>
      <c r="C1001" t="s">
        <v>3646</v>
      </c>
      <c r="D1001" t="s">
        <v>3643</v>
      </c>
      <c r="E1001" t="s">
        <v>3841</v>
      </c>
      <c r="F1001" t="s">
        <v>3842</v>
      </c>
      <c r="G1001" t="s">
        <v>3644</v>
      </c>
      <c r="H1001" t="s">
        <v>3534</v>
      </c>
      <c r="I1001">
        <v>490.61</v>
      </c>
      <c r="J1001" s="6">
        <v>9.4500000000000001E-2</v>
      </c>
      <c r="K1001" s="6">
        <v>0.1115</v>
      </c>
      <c r="L1001" t="s">
        <v>3536</v>
      </c>
    </row>
    <row r="1002" spans="1:12" x14ac:dyDescent="0.25">
      <c r="A1002" t="s">
        <v>2905</v>
      </c>
      <c r="B1002" t="s">
        <v>2906</v>
      </c>
      <c r="C1002" t="s">
        <v>3645</v>
      </c>
      <c r="D1002" t="s">
        <v>3643</v>
      </c>
      <c r="E1002" t="s">
        <v>3841</v>
      </c>
      <c r="F1002" t="s">
        <v>3842</v>
      </c>
      <c r="G1002" t="s">
        <v>3644</v>
      </c>
      <c r="H1002" t="s">
        <v>3534</v>
      </c>
      <c r="I1002">
        <v>490.61</v>
      </c>
      <c r="J1002" s="6">
        <v>9.4500000000000001E-2</v>
      </c>
      <c r="K1002" s="6">
        <v>0.1115</v>
      </c>
      <c r="L1002" t="s">
        <v>3536</v>
      </c>
    </row>
    <row r="1003" spans="1:12" x14ac:dyDescent="0.25">
      <c r="A1003" t="s">
        <v>2908</v>
      </c>
      <c r="B1003" t="s">
        <v>2909</v>
      </c>
      <c r="C1003" t="s">
        <v>3647</v>
      </c>
      <c r="D1003" t="s">
        <v>3643</v>
      </c>
      <c r="E1003" t="s">
        <v>3841</v>
      </c>
      <c r="F1003" t="s">
        <v>3842</v>
      </c>
      <c r="G1003" t="s">
        <v>3644</v>
      </c>
      <c r="H1003" t="s">
        <v>3534</v>
      </c>
      <c r="I1003">
        <v>561</v>
      </c>
      <c r="J1003" s="6">
        <v>9.4500000000000001E-2</v>
      </c>
      <c r="K1003" s="6">
        <v>0.1115</v>
      </c>
      <c r="L1003" t="s">
        <v>3536</v>
      </c>
    </row>
    <row r="1004" spans="1:12" x14ac:dyDescent="0.25">
      <c r="A1004" t="s">
        <v>2911</v>
      </c>
      <c r="B1004" t="s">
        <v>2912</v>
      </c>
      <c r="C1004" t="s">
        <v>3600</v>
      </c>
      <c r="D1004" t="s">
        <v>3532</v>
      </c>
      <c r="E1004" t="s">
        <v>3841</v>
      </c>
      <c r="F1004" t="s">
        <v>3842</v>
      </c>
      <c r="G1004" t="s">
        <v>3533</v>
      </c>
      <c r="H1004" t="s">
        <v>3534</v>
      </c>
      <c r="I1004">
        <v>986</v>
      </c>
      <c r="J1004" s="6">
        <v>0.1145</v>
      </c>
      <c r="K1004" s="6">
        <v>9.1499999999999998E-2</v>
      </c>
      <c r="L1004" t="s">
        <v>3536</v>
      </c>
    </row>
    <row r="1005" spans="1:12" x14ac:dyDescent="0.25">
      <c r="A1005" t="s">
        <v>3512</v>
      </c>
      <c r="B1005" t="s">
        <v>3513</v>
      </c>
      <c r="C1005" t="s">
        <v>3675</v>
      </c>
      <c r="D1005" t="s">
        <v>3610</v>
      </c>
      <c r="E1005" t="s">
        <v>3841</v>
      </c>
      <c r="F1005" t="s">
        <v>3842</v>
      </c>
      <c r="G1005" t="s">
        <v>3674</v>
      </c>
      <c r="H1005" t="s">
        <v>3534</v>
      </c>
      <c r="I1005">
        <v>1734.66</v>
      </c>
      <c r="J1005" s="6">
        <v>0.1145</v>
      </c>
      <c r="K1005" s="6">
        <v>9.1499999999999998E-2</v>
      </c>
      <c r="L1005" t="s">
        <v>3536</v>
      </c>
    </row>
    <row r="1006" spans="1:12" x14ac:dyDescent="0.25">
      <c r="A1006" t="s">
        <v>235</v>
      </c>
      <c r="B1006" t="s">
        <v>236</v>
      </c>
      <c r="C1006" t="s">
        <v>3545</v>
      </c>
      <c r="D1006" t="s">
        <v>3532</v>
      </c>
      <c r="E1006" t="s">
        <v>3841</v>
      </c>
      <c r="F1006" t="s">
        <v>3842</v>
      </c>
      <c r="G1006" t="s">
        <v>3533</v>
      </c>
      <c r="H1006" t="s">
        <v>3534</v>
      </c>
      <c r="I1006">
        <v>1212</v>
      </c>
      <c r="J1006" s="6">
        <v>0.1145</v>
      </c>
      <c r="K1006" s="6">
        <v>9.1499999999999998E-2</v>
      </c>
      <c r="L1006" t="s">
        <v>3541</v>
      </c>
    </row>
    <row r="1007" spans="1:12" x14ac:dyDescent="0.25">
      <c r="A1007" t="s">
        <v>281</v>
      </c>
      <c r="B1007" t="s">
        <v>282</v>
      </c>
      <c r="C1007" t="s">
        <v>3607</v>
      </c>
      <c r="D1007" t="s">
        <v>3532</v>
      </c>
      <c r="E1007" t="s">
        <v>3841</v>
      </c>
      <c r="F1007" t="s">
        <v>3842</v>
      </c>
      <c r="G1007" t="s">
        <v>3533</v>
      </c>
      <c r="H1007" t="s">
        <v>3534</v>
      </c>
      <c r="I1007">
        <v>1212</v>
      </c>
      <c r="J1007" s="6">
        <v>0.1145</v>
      </c>
      <c r="K1007" s="6">
        <v>9.1499999999999998E-2</v>
      </c>
      <c r="L1007" t="s">
        <v>3541</v>
      </c>
    </row>
    <row r="1008" spans="1:12" x14ac:dyDescent="0.25">
      <c r="A1008" t="s">
        <v>2916</v>
      </c>
      <c r="B1008" t="s">
        <v>2917</v>
      </c>
      <c r="C1008" t="s">
        <v>3614</v>
      </c>
      <c r="D1008" t="s">
        <v>3610</v>
      </c>
      <c r="E1008" t="s">
        <v>3841</v>
      </c>
      <c r="F1008" t="s">
        <v>3842</v>
      </c>
      <c r="G1008" t="s">
        <v>3533</v>
      </c>
      <c r="H1008" t="s">
        <v>3534</v>
      </c>
      <c r="I1008">
        <v>2997</v>
      </c>
      <c r="J1008" s="6">
        <v>0.1145</v>
      </c>
      <c r="K1008" s="6">
        <v>9.1499999999999998E-2</v>
      </c>
      <c r="L1008" t="s">
        <v>3536</v>
      </c>
    </row>
    <row r="1009" spans="1:12" x14ac:dyDescent="0.25">
      <c r="A1009" t="s">
        <v>2919</v>
      </c>
      <c r="B1009" t="s">
        <v>2920</v>
      </c>
      <c r="C1009" t="s">
        <v>3677</v>
      </c>
      <c r="D1009" t="s">
        <v>3610</v>
      </c>
      <c r="E1009" t="s">
        <v>3841</v>
      </c>
      <c r="F1009" t="s">
        <v>3842</v>
      </c>
      <c r="G1009" t="s">
        <v>3674</v>
      </c>
      <c r="H1009" t="s">
        <v>3534</v>
      </c>
      <c r="I1009">
        <v>1086</v>
      </c>
      <c r="J1009" s="6">
        <v>0.1145</v>
      </c>
      <c r="K1009" s="6">
        <v>9.1499999999999998E-2</v>
      </c>
      <c r="L1009" t="s">
        <v>3536</v>
      </c>
    </row>
    <row r="1010" spans="1:12" x14ac:dyDescent="0.25">
      <c r="A1010" t="s">
        <v>2922</v>
      </c>
      <c r="B1010" t="s">
        <v>2923</v>
      </c>
      <c r="C1010" t="s">
        <v>3685</v>
      </c>
      <c r="D1010" t="s">
        <v>3610</v>
      </c>
      <c r="E1010" t="s">
        <v>3841</v>
      </c>
      <c r="F1010" t="s">
        <v>3843</v>
      </c>
      <c r="G1010" t="s">
        <v>3674</v>
      </c>
      <c r="H1010" t="s">
        <v>3534</v>
      </c>
      <c r="I1010">
        <v>650.5</v>
      </c>
      <c r="J1010" s="6">
        <v>0.1145</v>
      </c>
      <c r="K1010" s="6">
        <v>9.1499999999999998E-2</v>
      </c>
      <c r="L1010" t="s">
        <v>3536</v>
      </c>
    </row>
    <row r="1011" spans="1:12" x14ac:dyDescent="0.25">
      <c r="A1011" t="s">
        <v>2925</v>
      </c>
      <c r="B1011" t="s">
        <v>2926</v>
      </c>
      <c r="C1011" t="s">
        <v>3613</v>
      </c>
      <c r="D1011" t="s">
        <v>3610</v>
      </c>
      <c r="E1011" t="s">
        <v>3841</v>
      </c>
      <c r="F1011" t="s">
        <v>3842</v>
      </c>
      <c r="G1011" t="s">
        <v>3626</v>
      </c>
      <c r="H1011" t="s">
        <v>3534</v>
      </c>
      <c r="I1011">
        <v>2783</v>
      </c>
      <c r="J1011" s="6">
        <v>0.1145</v>
      </c>
      <c r="K1011" s="6">
        <v>9.1499999999999998E-2</v>
      </c>
      <c r="L1011" t="s">
        <v>3541</v>
      </c>
    </row>
    <row r="1012" spans="1:12" x14ac:dyDescent="0.25">
      <c r="A1012" t="s">
        <v>2928</v>
      </c>
      <c r="B1012" t="s">
        <v>2929</v>
      </c>
      <c r="C1012" t="s">
        <v>3684</v>
      </c>
      <c r="D1012" t="s">
        <v>3610</v>
      </c>
      <c r="E1012" t="s">
        <v>3841</v>
      </c>
      <c r="F1012" t="s">
        <v>3842</v>
      </c>
      <c r="G1012" t="s">
        <v>3674</v>
      </c>
      <c r="H1012" t="s">
        <v>3534</v>
      </c>
      <c r="I1012">
        <v>867.33</v>
      </c>
      <c r="J1012" s="6">
        <v>0.1145</v>
      </c>
      <c r="K1012" s="6">
        <v>9.1499999999999998E-2</v>
      </c>
      <c r="L1012" t="s">
        <v>3536</v>
      </c>
    </row>
    <row r="1013" spans="1:12" x14ac:dyDescent="0.25">
      <c r="A1013" t="s">
        <v>2931</v>
      </c>
      <c r="B1013" t="s">
        <v>2932</v>
      </c>
      <c r="C1013" t="s">
        <v>3624</v>
      </c>
      <c r="D1013" t="s">
        <v>3610</v>
      </c>
      <c r="E1013" t="s">
        <v>3841</v>
      </c>
      <c r="F1013" t="s">
        <v>3842</v>
      </c>
      <c r="G1013" t="s">
        <v>3533</v>
      </c>
      <c r="H1013" t="s">
        <v>3534</v>
      </c>
      <c r="I1013">
        <v>3070.85</v>
      </c>
      <c r="J1013" s="6">
        <v>0.1145</v>
      </c>
      <c r="K1013" s="6">
        <v>9.1499999999999998E-2</v>
      </c>
      <c r="L1013" t="s">
        <v>3536</v>
      </c>
    </row>
    <row r="1014" spans="1:12" x14ac:dyDescent="0.25">
      <c r="A1014" t="s">
        <v>2934</v>
      </c>
      <c r="B1014" t="s">
        <v>2935</v>
      </c>
      <c r="C1014" t="s">
        <v>3650</v>
      </c>
      <c r="D1014" t="s">
        <v>3643</v>
      </c>
      <c r="E1014" t="s">
        <v>3841</v>
      </c>
      <c r="F1014" t="s">
        <v>3842</v>
      </c>
      <c r="G1014" t="s">
        <v>3644</v>
      </c>
      <c r="H1014" t="s">
        <v>3534</v>
      </c>
      <c r="I1014">
        <v>529.20000000000005</v>
      </c>
      <c r="J1014" s="6">
        <v>9.4500000000000001E-2</v>
      </c>
      <c r="K1014" s="6">
        <v>0.1115</v>
      </c>
      <c r="L1014" t="s">
        <v>3536</v>
      </c>
    </row>
    <row r="1015" spans="1:12" x14ac:dyDescent="0.25">
      <c r="A1015" t="s">
        <v>2937</v>
      </c>
      <c r="B1015" t="s">
        <v>2938</v>
      </c>
      <c r="C1015" t="s">
        <v>3684</v>
      </c>
      <c r="D1015" t="s">
        <v>3610</v>
      </c>
      <c r="E1015" t="s">
        <v>3841</v>
      </c>
      <c r="F1015" t="s">
        <v>3842</v>
      </c>
      <c r="G1015" t="s">
        <v>3674</v>
      </c>
      <c r="H1015" t="s">
        <v>3534</v>
      </c>
      <c r="I1015">
        <v>867.33</v>
      </c>
      <c r="J1015" s="6">
        <v>0.1145</v>
      </c>
      <c r="K1015" s="6">
        <v>9.1499999999999998E-2</v>
      </c>
      <c r="L1015" t="s">
        <v>3536</v>
      </c>
    </row>
    <row r="1016" spans="1:12" x14ac:dyDescent="0.25">
      <c r="A1016" t="s">
        <v>3803</v>
      </c>
      <c r="B1016" t="s">
        <v>3804</v>
      </c>
      <c r="C1016" t="s">
        <v>3675</v>
      </c>
      <c r="D1016" t="s">
        <v>3610</v>
      </c>
      <c r="E1016" t="s">
        <v>3841</v>
      </c>
      <c r="F1016" t="s">
        <v>3843</v>
      </c>
      <c r="G1016" t="s">
        <v>3674</v>
      </c>
      <c r="H1016" t="s">
        <v>3534</v>
      </c>
      <c r="I1016">
        <v>1734.66</v>
      </c>
      <c r="J1016" s="6">
        <v>0.1145</v>
      </c>
      <c r="K1016" s="6">
        <v>9.1499999999999998E-2</v>
      </c>
      <c r="L1016" t="s">
        <v>3536</v>
      </c>
    </row>
    <row r="1017" spans="1:12" x14ac:dyDescent="0.25">
      <c r="A1017" t="s">
        <v>2940</v>
      </c>
      <c r="B1017" t="s">
        <v>2941</v>
      </c>
      <c r="C1017" t="s">
        <v>3675</v>
      </c>
      <c r="D1017" t="s">
        <v>3610</v>
      </c>
      <c r="E1017" t="s">
        <v>3841</v>
      </c>
      <c r="F1017" t="s">
        <v>3843</v>
      </c>
      <c r="G1017" t="s">
        <v>3674</v>
      </c>
      <c r="H1017" t="s">
        <v>3534</v>
      </c>
      <c r="I1017">
        <v>1734.66</v>
      </c>
      <c r="J1017" s="6">
        <v>0.1145</v>
      </c>
      <c r="K1017" s="6">
        <v>9.1499999999999998E-2</v>
      </c>
      <c r="L1017" t="s">
        <v>3536</v>
      </c>
    </row>
    <row r="1018" spans="1:12" x14ac:dyDescent="0.25">
      <c r="A1018" t="s">
        <v>2943</v>
      </c>
      <c r="B1018" t="s">
        <v>2944</v>
      </c>
      <c r="C1018" t="s">
        <v>3556</v>
      </c>
      <c r="D1018" t="s">
        <v>3532</v>
      </c>
      <c r="E1018" t="s">
        <v>3841</v>
      </c>
      <c r="F1018" t="s">
        <v>3842</v>
      </c>
      <c r="G1018" t="s">
        <v>3533</v>
      </c>
      <c r="H1018" t="s">
        <v>3534</v>
      </c>
      <c r="I1018">
        <v>733</v>
      </c>
      <c r="J1018" s="6">
        <v>0.1145</v>
      </c>
      <c r="K1018" s="6">
        <v>9.1499999999999998E-2</v>
      </c>
      <c r="L1018" t="s">
        <v>3536</v>
      </c>
    </row>
    <row r="1019" spans="1:12" x14ac:dyDescent="0.25">
      <c r="A1019" t="s">
        <v>2946</v>
      </c>
      <c r="B1019" t="s">
        <v>2947</v>
      </c>
      <c r="C1019" t="s">
        <v>3623</v>
      </c>
      <c r="D1019" t="s">
        <v>3610</v>
      </c>
      <c r="E1019" t="s">
        <v>3841</v>
      </c>
      <c r="F1019" t="s">
        <v>3842</v>
      </c>
      <c r="G1019" t="s">
        <v>3533</v>
      </c>
      <c r="H1019" t="s">
        <v>3534</v>
      </c>
      <c r="I1019">
        <v>3704.86</v>
      </c>
      <c r="J1019" s="6">
        <v>0.1145</v>
      </c>
      <c r="K1019" s="6">
        <v>9.1499999999999998E-2</v>
      </c>
      <c r="L1019" t="s">
        <v>3536</v>
      </c>
    </row>
    <row r="1020" spans="1:12" x14ac:dyDescent="0.25">
      <c r="A1020" t="s">
        <v>2949</v>
      </c>
      <c r="B1020" t="s">
        <v>2950</v>
      </c>
      <c r="C1020" t="s">
        <v>3557</v>
      </c>
      <c r="D1020" t="s">
        <v>3532</v>
      </c>
      <c r="E1020" t="s">
        <v>3841</v>
      </c>
      <c r="F1020" t="s">
        <v>3842</v>
      </c>
      <c r="G1020" t="s">
        <v>3533</v>
      </c>
      <c r="H1020" t="s">
        <v>3534</v>
      </c>
      <c r="I1020">
        <v>901</v>
      </c>
      <c r="J1020" s="6">
        <v>0.1145</v>
      </c>
      <c r="K1020" s="6">
        <v>9.1499999999999998E-2</v>
      </c>
      <c r="L1020" t="s">
        <v>3536</v>
      </c>
    </row>
    <row r="1021" spans="1:12" x14ac:dyDescent="0.25">
      <c r="A1021" t="s">
        <v>2952</v>
      </c>
      <c r="B1021" t="s">
        <v>2953</v>
      </c>
      <c r="C1021" t="s">
        <v>3675</v>
      </c>
      <c r="D1021" t="s">
        <v>3610</v>
      </c>
      <c r="E1021" t="s">
        <v>3841</v>
      </c>
      <c r="F1021" t="s">
        <v>3843</v>
      </c>
      <c r="G1021" t="s">
        <v>3674</v>
      </c>
      <c r="H1021" t="s">
        <v>3534</v>
      </c>
      <c r="I1021">
        <v>1734.66</v>
      </c>
      <c r="J1021" s="6">
        <v>0.1145</v>
      </c>
      <c r="K1021" s="6">
        <v>9.1499999999999998E-2</v>
      </c>
      <c r="L1021" t="s">
        <v>3536</v>
      </c>
    </row>
    <row r="1022" spans="1:12" x14ac:dyDescent="0.25">
      <c r="A1022" t="s">
        <v>2955</v>
      </c>
      <c r="B1022" t="s">
        <v>2956</v>
      </c>
      <c r="C1022" t="s">
        <v>3675</v>
      </c>
      <c r="D1022" t="s">
        <v>3610</v>
      </c>
      <c r="E1022" t="s">
        <v>3841</v>
      </c>
      <c r="F1022" t="s">
        <v>3843</v>
      </c>
      <c r="G1022" t="s">
        <v>3674</v>
      </c>
      <c r="H1022" t="s">
        <v>3534</v>
      </c>
      <c r="I1022">
        <v>1734.66</v>
      </c>
      <c r="J1022" s="6">
        <v>0.1145</v>
      </c>
      <c r="K1022" s="6">
        <v>9.1499999999999998E-2</v>
      </c>
      <c r="L1022" t="s">
        <v>3536</v>
      </c>
    </row>
    <row r="1023" spans="1:12" x14ac:dyDescent="0.25">
      <c r="A1023" t="s">
        <v>2959</v>
      </c>
      <c r="B1023" t="s">
        <v>2960</v>
      </c>
      <c r="C1023" t="s">
        <v>3614</v>
      </c>
      <c r="D1023" t="s">
        <v>3610</v>
      </c>
      <c r="E1023" t="s">
        <v>3841</v>
      </c>
      <c r="F1023" t="s">
        <v>3842</v>
      </c>
      <c r="G1023" t="s">
        <v>3533</v>
      </c>
      <c r="H1023" t="s">
        <v>3534</v>
      </c>
      <c r="I1023">
        <v>2700</v>
      </c>
      <c r="J1023" s="6">
        <v>0.1145</v>
      </c>
      <c r="K1023" s="6">
        <v>9.1499999999999998E-2</v>
      </c>
      <c r="L1023" t="s">
        <v>3536</v>
      </c>
    </row>
    <row r="1024" spans="1:12" x14ac:dyDescent="0.25">
      <c r="A1024" t="s">
        <v>2962</v>
      </c>
      <c r="B1024" t="s">
        <v>2963</v>
      </c>
      <c r="C1024" t="s">
        <v>3614</v>
      </c>
      <c r="D1024" t="s">
        <v>3610</v>
      </c>
      <c r="E1024" t="s">
        <v>3841</v>
      </c>
      <c r="F1024" t="s">
        <v>3842</v>
      </c>
      <c r="G1024" t="s">
        <v>3533</v>
      </c>
      <c r="H1024" t="s">
        <v>3534</v>
      </c>
      <c r="I1024">
        <v>2997</v>
      </c>
      <c r="J1024" s="6">
        <v>0.1145</v>
      </c>
      <c r="K1024" s="6">
        <v>9.1499999999999998E-2</v>
      </c>
      <c r="L1024" t="s">
        <v>3536</v>
      </c>
    </row>
    <row r="1025" spans="1:12" x14ac:dyDescent="0.25">
      <c r="A1025" t="s">
        <v>3773</v>
      </c>
      <c r="B1025" t="s">
        <v>3774</v>
      </c>
      <c r="C1025" t="s">
        <v>3685</v>
      </c>
      <c r="D1025" t="s">
        <v>3610</v>
      </c>
      <c r="E1025" t="s">
        <v>3841</v>
      </c>
      <c r="F1025" t="s">
        <v>3843</v>
      </c>
      <c r="G1025" t="s">
        <v>3674</v>
      </c>
      <c r="H1025" t="s">
        <v>3534</v>
      </c>
      <c r="I1025">
        <v>650.5</v>
      </c>
      <c r="J1025" s="6">
        <v>0.1145</v>
      </c>
      <c r="K1025" s="6">
        <v>9.1499999999999998E-2</v>
      </c>
      <c r="L1025" t="s">
        <v>3536</v>
      </c>
    </row>
    <row r="1026" spans="1:12" x14ac:dyDescent="0.25">
      <c r="A1026" t="s">
        <v>83</v>
      </c>
      <c r="B1026" t="s">
        <v>84</v>
      </c>
      <c r="C1026" t="s">
        <v>3584</v>
      </c>
      <c r="D1026" t="s">
        <v>3532</v>
      </c>
      <c r="E1026" t="s">
        <v>3841</v>
      </c>
      <c r="F1026" t="s">
        <v>3842</v>
      </c>
      <c r="G1026" t="s">
        <v>3533</v>
      </c>
      <c r="H1026" t="s">
        <v>3534</v>
      </c>
      <c r="I1026">
        <v>1212</v>
      </c>
      <c r="J1026" s="6">
        <v>0.1145</v>
      </c>
      <c r="K1026" s="6">
        <v>9.1499999999999998E-2</v>
      </c>
      <c r="L1026" t="s">
        <v>3536</v>
      </c>
    </row>
    <row r="1027" spans="1:12" x14ac:dyDescent="0.25">
      <c r="A1027" t="s">
        <v>2966</v>
      </c>
      <c r="B1027" t="s">
        <v>2967</v>
      </c>
      <c r="C1027" t="s">
        <v>3613</v>
      </c>
      <c r="D1027" t="s">
        <v>3610</v>
      </c>
      <c r="E1027" t="s">
        <v>3841</v>
      </c>
      <c r="F1027" t="s">
        <v>3842</v>
      </c>
      <c r="G1027" t="s">
        <v>3626</v>
      </c>
      <c r="H1027" t="s">
        <v>3534</v>
      </c>
      <c r="I1027">
        <v>2783</v>
      </c>
      <c r="J1027" s="6">
        <v>0.1145</v>
      </c>
      <c r="K1027" s="6">
        <v>9.1499999999999998E-2</v>
      </c>
      <c r="L1027" t="s">
        <v>3536</v>
      </c>
    </row>
    <row r="1028" spans="1:12" x14ac:dyDescent="0.25">
      <c r="A1028" t="s">
        <v>2969</v>
      </c>
      <c r="B1028" t="s">
        <v>2970</v>
      </c>
      <c r="C1028" t="s">
        <v>3614</v>
      </c>
      <c r="D1028" t="s">
        <v>3610</v>
      </c>
      <c r="E1028" t="s">
        <v>3841</v>
      </c>
      <c r="F1028" t="s">
        <v>3842</v>
      </c>
      <c r="G1028" t="s">
        <v>3533</v>
      </c>
      <c r="H1028" t="s">
        <v>3534</v>
      </c>
      <c r="I1028">
        <v>2700</v>
      </c>
      <c r="J1028" s="6">
        <v>0.1145</v>
      </c>
      <c r="K1028" s="6">
        <v>9.1499999999999998E-2</v>
      </c>
      <c r="L1028" t="s">
        <v>3536</v>
      </c>
    </row>
    <row r="1029" spans="1:12" x14ac:dyDescent="0.25">
      <c r="A1029" t="s">
        <v>2972</v>
      </c>
      <c r="B1029" t="s">
        <v>2973</v>
      </c>
      <c r="C1029" t="s">
        <v>3677</v>
      </c>
      <c r="D1029" t="s">
        <v>3610</v>
      </c>
      <c r="E1029" t="s">
        <v>3841</v>
      </c>
      <c r="F1029" t="s">
        <v>3843</v>
      </c>
      <c r="G1029" t="s">
        <v>3674</v>
      </c>
      <c r="H1029" t="s">
        <v>3534</v>
      </c>
      <c r="I1029">
        <v>1676</v>
      </c>
      <c r="J1029" s="6">
        <v>0.1145</v>
      </c>
      <c r="K1029" s="6">
        <v>9.1499999999999998E-2</v>
      </c>
      <c r="L1029" t="s">
        <v>3536</v>
      </c>
    </row>
    <row r="1030" spans="1:12" x14ac:dyDescent="0.25">
      <c r="A1030" t="s">
        <v>2975</v>
      </c>
      <c r="B1030" t="s">
        <v>2976</v>
      </c>
      <c r="C1030" t="s">
        <v>3663</v>
      </c>
      <c r="D1030" t="s">
        <v>3610</v>
      </c>
      <c r="E1030" t="s">
        <v>3841</v>
      </c>
      <c r="F1030" t="s">
        <v>3842</v>
      </c>
      <c r="G1030" t="s">
        <v>3626</v>
      </c>
      <c r="H1030" t="s">
        <v>3534</v>
      </c>
      <c r="I1030">
        <v>4829.5600000000004</v>
      </c>
      <c r="J1030" s="6">
        <v>0.1145</v>
      </c>
      <c r="K1030" s="6">
        <v>9.1499999999999998E-2</v>
      </c>
      <c r="L1030" t="s">
        <v>3541</v>
      </c>
    </row>
    <row r="1031" spans="1:12" x14ac:dyDescent="0.25">
      <c r="A1031" t="s">
        <v>2978</v>
      </c>
      <c r="B1031" t="s">
        <v>2979</v>
      </c>
      <c r="C1031" t="s">
        <v>3645</v>
      </c>
      <c r="D1031" t="s">
        <v>3643</v>
      </c>
      <c r="E1031" t="s">
        <v>3841</v>
      </c>
      <c r="F1031" t="s">
        <v>3842</v>
      </c>
      <c r="G1031" t="s">
        <v>3644</v>
      </c>
      <c r="H1031" t="s">
        <v>3534</v>
      </c>
      <c r="I1031">
        <v>937.94</v>
      </c>
      <c r="J1031" s="6">
        <v>9.4500000000000001E-2</v>
      </c>
      <c r="K1031" s="6">
        <v>0.1115</v>
      </c>
      <c r="L1031" t="s">
        <v>3536</v>
      </c>
    </row>
    <row r="1032" spans="1:12" x14ac:dyDescent="0.25">
      <c r="A1032" t="s">
        <v>2981</v>
      </c>
      <c r="B1032" t="s">
        <v>2982</v>
      </c>
      <c r="C1032" t="s">
        <v>3623</v>
      </c>
      <c r="D1032" t="s">
        <v>3610</v>
      </c>
      <c r="E1032" t="s">
        <v>3841</v>
      </c>
      <c r="F1032" t="s">
        <v>3842</v>
      </c>
      <c r="G1032" t="s">
        <v>3533</v>
      </c>
      <c r="H1032" t="s">
        <v>3534</v>
      </c>
      <c r="I1032">
        <v>3704.86</v>
      </c>
      <c r="J1032" s="6">
        <v>0.1145</v>
      </c>
      <c r="K1032" s="6">
        <v>9.1499999999999998E-2</v>
      </c>
      <c r="L1032" t="s">
        <v>3536</v>
      </c>
    </row>
    <row r="1033" spans="1:12" x14ac:dyDescent="0.25">
      <c r="A1033" t="s">
        <v>55</v>
      </c>
      <c r="B1033" t="s">
        <v>56</v>
      </c>
      <c r="C1033" t="s">
        <v>3834</v>
      </c>
      <c r="D1033" t="s">
        <v>3532</v>
      </c>
      <c r="E1033" t="s">
        <v>3841</v>
      </c>
      <c r="F1033" t="s">
        <v>3842</v>
      </c>
      <c r="G1033" t="s">
        <v>3533</v>
      </c>
      <c r="H1033" t="s">
        <v>3534</v>
      </c>
      <c r="I1033">
        <v>1212</v>
      </c>
      <c r="J1033" s="6">
        <v>0.1145</v>
      </c>
      <c r="K1033" s="6">
        <v>9.1499999999999998E-2</v>
      </c>
      <c r="L1033" t="s">
        <v>3536</v>
      </c>
    </row>
    <row r="1034" spans="1:12" x14ac:dyDescent="0.25">
      <c r="A1034" t="s">
        <v>2985</v>
      </c>
      <c r="B1034" t="s">
        <v>2986</v>
      </c>
      <c r="C1034" t="s">
        <v>3685</v>
      </c>
      <c r="D1034" t="s">
        <v>3610</v>
      </c>
      <c r="E1034" t="s">
        <v>3841</v>
      </c>
      <c r="F1034" t="s">
        <v>3843</v>
      </c>
      <c r="G1034" t="s">
        <v>3674</v>
      </c>
      <c r="H1034" t="s">
        <v>3534</v>
      </c>
      <c r="I1034">
        <v>607.13</v>
      </c>
      <c r="J1034" s="6">
        <v>0.1145</v>
      </c>
      <c r="K1034" s="6">
        <v>9.1499999999999998E-2</v>
      </c>
      <c r="L1034" t="s">
        <v>3536</v>
      </c>
    </row>
    <row r="1035" spans="1:12" x14ac:dyDescent="0.25">
      <c r="A1035" t="s">
        <v>2988</v>
      </c>
      <c r="B1035" t="s">
        <v>2989</v>
      </c>
      <c r="C1035" t="s">
        <v>3650</v>
      </c>
      <c r="D1035" t="s">
        <v>3643</v>
      </c>
      <c r="E1035" t="s">
        <v>3841</v>
      </c>
      <c r="F1035" t="s">
        <v>3842</v>
      </c>
      <c r="G1035" t="s">
        <v>3644</v>
      </c>
      <c r="H1035" t="s">
        <v>3534</v>
      </c>
      <c r="I1035">
        <v>529.20000000000005</v>
      </c>
      <c r="J1035" s="6">
        <v>9.4500000000000001E-2</v>
      </c>
      <c r="K1035" s="6">
        <v>0.1115</v>
      </c>
      <c r="L1035" t="s">
        <v>3536</v>
      </c>
    </row>
    <row r="1036" spans="1:12" x14ac:dyDescent="0.25">
      <c r="A1036" t="s">
        <v>3725</v>
      </c>
      <c r="B1036" t="s">
        <v>3726</v>
      </c>
      <c r="C1036" t="s">
        <v>3667</v>
      </c>
      <c r="D1036" t="s">
        <v>3610</v>
      </c>
      <c r="E1036" t="s">
        <v>3841</v>
      </c>
      <c r="F1036" t="s">
        <v>3842</v>
      </c>
      <c r="G1036" t="s">
        <v>3533</v>
      </c>
      <c r="H1036" t="s">
        <v>3534</v>
      </c>
      <c r="I1036">
        <v>2670</v>
      </c>
      <c r="J1036" s="6">
        <v>0.1145</v>
      </c>
      <c r="K1036" s="6">
        <v>9.1499999999999998E-2</v>
      </c>
      <c r="L1036" t="s">
        <v>3541</v>
      </c>
    </row>
    <row r="1037" spans="1:12" x14ac:dyDescent="0.25">
      <c r="A1037" t="s">
        <v>135</v>
      </c>
      <c r="B1037" t="s">
        <v>136</v>
      </c>
      <c r="C1037" t="s">
        <v>3542</v>
      </c>
      <c r="D1037" t="s">
        <v>3532</v>
      </c>
      <c r="E1037" t="s">
        <v>3841</v>
      </c>
      <c r="F1037" t="s">
        <v>3842</v>
      </c>
      <c r="G1037" t="s">
        <v>3533</v>
      </c>
      <c r="H1037" t="s">
        <v>3534</v>
      </c>
      <c r="I1037">
        <v>1212</v>
      </c>
      <c r="J1037" s="6">
        <v>0.1145</v>
      </c>
      <c r="K1037" s="6">
        <v>9.1499999999999998E-2</v>
      </c>
      <c r="L1037" t="s">
        <v>3536</v>
      </c>
    </row>
    <row r="1038" spans="1:12" x14ac:dyDescent="0.25">
      <c r="A1038" t="s">
        <v>2992</v>
      </c>
      <c r="B1038" t="s">
        <v>2993</v>
      </c>
      <c r="C1038" t="s">
        <v>3614</v>
      </c>
      <c r="D1038" t="s">
        <v>3610</v>
      </c>
      <c r="E1038" t="s">
        <v>3841</v>
      </c>
      <c r="F1038" t="s">
        <v>3842</v>
      </c>
      <c r="G1038" t="s">
        <v>3533</v>
      </c>
      <c r="H1038" t="s">
        <v>3534</v>
      </c>
      <c r="I1038">
        <v>2700</v>
      </c>
      <c r="J1038" s="6">
        <v>0.1145</v>
      </c>
      <c r="K1038" s="6">
        <v>9.1499999999999998E-2</v>
      </c>
      <c r="L1038" t="s">
        <v>3536</v>
      </c>
    </row>
    <row r="1039" spans="1:12" x14ac:dyDescent="0.25">
      <c r="A1039" t="s">
        <v>2995</v>
      </c>
      <c r="B1039" t="s">
        <v>2996</v>
      </c>
      <c r="C1039" t="s">
        <v>3623</v>
      </c>
      <c r="D1039" t="s">
        <v>3610</v>
      </c>
      <c r="E1039" t="s">
        <v>3841</v>
      </c>
      <c r="F1039" t="s">
        <v>3842</v>
      </c>
      <c r="G1039" t="s">
        <v>3533</v>
      </c>
      <c r="H1039" t="s">
        <v>3534</v>
      </c>
      <c r="I1039">
        <v>3704.86</v>
      </c>
      <c r="J1039" s="6">
        <v>0.1145</v>
      </c>
      <c r="K1039" s="6">
        <v>9.1499999999999998E-2</v>
      </c>
      <c r="L1039" t="s">
        <v>3536</v>
      </c>
    </row>
    <row r="1040" spans="1:12" x14ac:dyDescent="0.25">
      <c r="A1040" t="s">
        <v>2998</v>
      </c>
      <c r="B1040" t="s">
        <v>2999</v>
      </c>
      <c r="C1040" t="s">
        <v>3645</v>
      </c>
      <c r="D1040" t="s">
        <v>3643</v>
      </c>
      <c r="E1040" t="s">
        <v>3841</v>
      </c>
      <c r="F1040" t="s">
        <v>3842</v>
      </c>
      <c r="G1040" t="s">
        <v>3644</v>
      </c>
      <c r="H1040" t="s">
        <v>3534</v>
      </c>
      <c r="I1040">
        <v>490.61</v>
      </c>
      <c r="J1040" s="6">
        <v>9.4500000000000001E-2</v>
      </c>
      <c r="K1040" s="6">
        <v>0.1115</v>
      </c>
      <c r="L1040" t="s">
        <v>3536</v>
      </c>
    </row>
    <row r="1041" spans="1:12" x14ac:dyDescent="0.25">
      <c r="A1041" t="s">
        <v>3001</v>
      </c>
      <c r="B1041" t="s">
        <v>3002</v>
      </c>
      <c r="C1041" t="s">
        <v>3615</v>
      </c>
      <c r="D1041" t="s">
        <v>3610</v>
      </c>
      <c r="E1041" t="s">
        <v>3841</v>
      </c>
      <c r="F1041" t="s">
        <v>3842</v>
      </c>
      <c r="G1041" t="s">
        <v>3533</v>
      </c>
      <c r="H1041" t="s">
        <v>3534</v>
      </c>
      <c r="I1041">
        <v>2997</v>
      </c>
      <c r="J1041" s="6">
        <v>0.1145</v>
      </c>
      <c r="K1041" s="6">
        <v>9.1499999999999998E-2</v>
      </c>
      <c r="L1041" t="s">
        <v>3536</v>
      </c>
    </row>
    <row r="1042" spans="1:12" x14ac:dyDescent="0.25">
      <c r="A1042" t="s">
        <v>3518</v>
      </c>
      <c r="B1042" t="s">
        <v>3519</v>
      </c>
      <c r="C1042" t="s">
        <v>3645</v>
      </c>
      <c r="D1042" t="s">
        <v>3643</v>
      </c>
      <c r="E1042" t="s">
        <v>3841</v>
      </c>
      <c r="F1042" t="s">
        <v>3842</v>
      </c>
      <c r="G1042" t="s">
        <v>3644</v>
      </c>
      <c r="H1042" t="s">
        <v>3534</v>
      </c>
      <c r="I1042">
        <v>490.61</v>
      </c>
      <c r="J1042" s="6">
        <v>9.4500000000000001E-2</v>
      </c>
      <c r="K1042" s="6">
        <v>0.1115</v>
      </c>
      <c r="L1042" t="s">
        <v>3536</v>
      </c>
    </row>
    <row r="1043" spans="1:12" x14ac:dyDescent="0.25">
      <c r="A1043" t="s">
        <v>3005</v>
      </c>
      <c r="B1043" t="s">
        <v>3006</v>
      </c>
      <c r="C1043" t="s">
        <v>3675</v>
      </c>
      <c r="D1043" t="s">
        <v>3610</v>
      </c>
      <c r="E1043" t="s">
        <v>3841</v>
      </c>
      <c r="F1043" t="s">
        <v>3843</v>
      </c>
      <c r="G1043" t="s">
        <v>3674</v>
      </c>
      <c r="H1043" t="s">
        <v>3534</v>
      </c>
      <c r="I1043">
        <v>1734.66</v>
      </c>
      <c r="J1043" s="6">
        <v>0.1145</v>
      </c>
      <c r="K1043" s="6">
        <v>9.1499999999999998E-2</v>
      </c>
      <c r="L1043" t="s">
        <v>3536</v>
      </c>
    </row>
    <row r="1044" spans="1:12" x14ac:dyDescent="0.25">
      <c r="A1044" t="s">
        <v>3008</v>
      </c>
      <c r="B1044" t="s">
        <v>3009</v>
      </c>
      <c r="C1044" t="s">
        <v>3654</v>
      </c>
      <c r="D1044" t="s">
        <v>3643</v>
      </c>
      <c r="E1044" t="s">
        <v>3841</v>
      </c>
      <c r="F1044" t="s">
        <v>3842</v>
      </c>
      <c r="G1044" t="s">
        <v>3644</v>
      </c>
      <c r="H1044" t="s">
        <v>3534</v>
      </c>
      <c r="I1044">
        <v>698.5</v>
      </c>
      <c r="J1044" s="6">
        <v>9.4500000000000001E-2</v>
      </c>
      <c r="K1044" s="6">
        <v>0.1115</v>
      </c>
      <c r="L1044" t="s">
        <v>3536</v>
      </c>
    </row>
    <row r="1045" spans="1:12" x14ac:dyDescent="0.25">
      <c r="A1045" t="s">
        <v>3011</v>
      </c>
      <c r="B1045" t="s">
        <v>3012</v>
      </c>
      <c r="C1045" t="s">
        <v>3571</v>
      </c>
      <c r="D1045" t="s">
        <v>3532</v>
      </c>
      <c r="E1045" t="s">
        <v>3841</v>
      </c>
      <c r="F1045" t="s">
        <v>3842</v>
      </c>
      <c r="G1045" t="s">
        <v>3533</v>
      </c>
      <c r="H1045" t="s">
        <v>3534</v>
      </c>
      <c r="I1045">
        <v>733</v>
      </c>
      <c r="J1045" s="6">
        <v>0.1145</v>
      </c>
      <c r="K1045" s="6">
        <v>9.1499999999999998E-2</v>
      </c>
      <c r="L1045" t="s">
        <v>3536</v>
      </c>
    </row>
    <row r="1046" spans="1:12" x14ac:dyDescent="0.25">
      <c r="A1046" t="s">
        <v>3014</v>
      </c>
      <c r="B1046" t="s">
        <v>3015</v>
      </c>
      <c r="C1046" t="s">
        <v>3613</v>
      </c>
      <c r="D1046" t="s">
        <v>3610</v>
      </c>
      <c r="E1046" t="s">
        <v>3841</v>
      </c>
      <c r="F1046" t="s">
        <v>3842</v>
      </c>
      <c r="G1046" t="s">
        <v>3626</v>
      </c>
      <c r="H1046" t="s">
        <v>3534</v>
      </c>
      <c r="I1046">
        <v>2783</v>
      </c>
      <c r="J1046" s="6">
        <v>0.1145</v>
      </c>
      <c r="K1046" s="6">
        <v>9.1499999999999998E-2</v>
      </c>
      <c r="L1046" t="s">
        <v>3536</v>
      </c>
    </row>
    <row r="1047" spans="1:12" x14ac:dyDescent="0.25">
      <c r="A1047" t="s">
        <v>3514</v>
      </c>
      <c r="B1047" t="s">
        <v>3515</v>
      </c>
      <c r="C1047" t="s">
        <v>3675</v>
      </c>
      <c r="D1047" t="s">
        <v>3610</v>
      </c>
      <c r="E1047" t="s">
        <v>3841</v>
      </c>
      <c r="F1047" t="s">
        <v>3842</v>
      </c>
      <c r="G1047" t="s">
        <v>3674</v>
      </c>
      <c r="H1047" t="s">
        <v>3534</v>
      </c>
      <c r="I1047">
        <v>1734.66</v>
      </c>
      <c r="J1047" s="6">
        <v>0.1145</v>
      </c>
      <c r="K1047" s="6">
        <v>9.1499999999999998E-2</v>
      </c>
      <c r="L1047" t="s">
        <v>3536</v>
      </c>
    </row>
    <row r="1048" spans="1:12" x14ac:dyDescent="0.25">
      <c r="A1048" t="s">
        <v>29</v>
      </c>
      <c r="B1048" t="s">
        <v>30</v>
      </c>
      <c r="C1048" t="s">
        <v>3675</v>
      </c>
      <c r="D1048" t="s">
        <v>3610</v>
      </c>
      <c r="E1048" t="s">
        <v>3841</v>
      </c>
      <c r="F1048" t="s">
        <v>3842</v>
      </c>
      <c r="G1048" t="s">
        <v>3674</v>
      </c>
      <c r="H1048" t="s">
        <v>3534</v>
      </c>
      <c r="I1048">
        <v>1734.66</v>
      </c>
      <c r="J1048" s="6">
        <v>0.1145</v>
      </c>
      <c r="K1048" s="6">
        <v>9.1499999999999998E-2</v>
      </c>
      <c r="L1048" t="s">
        <v>3536</v>
      </c>
    </row>
    <row r="1049" spans="1:12" x14ac:dyDescent="0.25">
      <c r="A1049" t="s">
        <v>3019</v>
      </c>
      <c r="B1049" t="s">
        <v>3020</v>
      </c>
      <c r="C1049" t="s">
        <v>3675</v>
      </c>
      <c r="D1049" t="s">
        <v>3610</v>
      </c>
      <c r="E1049" t="s">
        <v>3841</v>
      </c>
      <c r="F1049" t="s">
        <v>3843</v>
      </c>
      <c r="G1049" t="s">
        <v>3674</v>
      </c>
      <c r="H1049" t="s">
        <v>3534</v>
      </c>
      <c r="I1049">
        <v>1734.66</v>
      </c>
      <c r="J1049" s="6">
        <v>0.1145</v>
      </c>
      <c r="K1049" s="6">
        <v>9.1499999999999998E-2</v>
      </c>
      <c r="L1049" t="s">
        <v>3536</v>
      </c>
    </row>
    <row r="1050" spans="1:12" x14ac:dyDescent="0.25">
      <c r="A1050" t="s">
        <v>151</v>
      </c>
      <c r="B1050" t="s">
        <v>152</v>
      </c>
      <c r="C1050" t="s">
        <v>3557</v>
      </c>
      <c r="D1050" t="s">
        <v>3532</v>
      </c>
      <c r="E1050" t="s">
        <v>3841</v>
      </c>
      <c r="F1050" t="s">
        <v>3842</v>
      </c>
      <c r="G1050" t="s">
        <v>3533</v>
      </c>
      <c r="H1050" t="s">
        <v>3534</v>
      </c>
      <c r="I1050">
        <v>1412</v>
      </c>
      <c r="J1050" s="6">
        <v>0.1145</v>
      </c>
      <c r="K1050" s="6">
        <v>9.1499999999999998E-2</v>
      </c>
      <c r="L1050" t="s">
        <v>3536</v>
      </c>
    </row>
    <row r="1051" spans="1:12" x14ac:dyDescent="0.25">
      <c r="A1051" t="s">
        <v>3023</v>
      </c>
      <c r="B1051" t="s">
        <v>3024</v>
      </c>
      <c r="C1051" t="s">
        <v>3677</v>
      </c>
      <c r="D1051" t="s">
        <v>3610</v>
      </c>
      <c r="E1051" t="s">
        <v>3841</v>
      </c>
      <c r="F1051" t="s">
        <v>3842</v>
      </c>
      <c r="G1051" t="s">
        <v>3674</v>
      </c>
      <c r="H1051" t="s">
        <v>3534</v>
      </c>
      <c r="I1051">
        <v>1086</v>
      </c>
      <c r="J1051" s="6">
        <v>0.1145</v>
      </c>
      <c r="K1051" s="6">
        <v>9.1499999999999998E-2</v>
      </c>
      <c r="L1051" t="s">
        <v>3536</v>
      </c>
    </row>
    <row r="1052" spans="1:12" x14ac:dyDescent="0.25">
      <c r="A1052" t="s">
        <v>3825</v>
      </c>
      <c r="B1052" t="s">
        <v>3826</v>
      </c>
      <c r="C1052" t="s">
        <v>3537</v>
      </c>
      <c r="D1052" t="s">
        <v>3532</v>
      </c>
      <c r="E1052" t="s">
        <v>3841</v>
      </c>
      <c r="F1052" t="s">
        <v>3842</v>
      </c>
      <c r="G1052" t="s">
        <v>3533</v>
      </c>
      <c r="H1052" t="s">
        <v>3534</v>
      </c>
      <c r="I1052">
        <v>1212</v>
      </c>
      <c r="J1052" s="6">
        <v>0.1145</v>
      </c>
      <c r="K1052" s="6">
        <v>9.1499999999999998E-2</v>
      </c>
      <c r="L1052" t="s">
        <v>3541</v>
      </c>
    </row>
    <row r="1053" spans="1:12" x14ac:dyDescent="0.25">
      <c r="A1053" t="s">
        <v>3026</v>
      </c>
      <c r="B1053" t="s">
        <v>3027</v>
      </c>
      <c r="C1053" t="s">
        <v>3675</v>
      </c>
      <c r="D1053" t="s">
        <v>3610</v>
      </c>
      <c r="E1053" t="s">
        <v>3841</v>
      </c>
      <c r="F1053" t="s">
        <v>3843</v>
      </c>
      <c r="G1053" t="s">
        <v>3674</v>
      </c>
      <c r="H1053" t="s">
        <v>3534</v>
      </c>
      <c r="I1053">
        <v>1734.66</v>
      </c>
      <c r="J1053" s="6">
        <v>0.1145</v>
      </c>
      <c r="K1053" s="6">
        <v>9.1499999999999998E-2</v>
      </c>
      <c r="L1053" t="s">
        <v>3536</v>
      </c>
    </row>
    <row r="1054" spans="1:12" x14ac:dyDescent="0.25">
      <c r="A1054" t="s">
        <v>3029</v>
      </c>
      <c r="B1054" t="s">
        <v>3030</v>
      </c>
      <c r="C1054" t="s">
        <v>3677</v>
      </c>
      <c r="D1054" t="s">
        <v>3610</v>
      </c>
      <c r="E1054" t="s">
        <v>3841</v>
      </c>
      <c r="F1054" t="s">
        <v>3843</v>
      </c>
      <c r="G1054" t="s">
        <v>3674</v>
      </c>
      <c r="H1054" t="s">
        <v>3534</v>
      </c>
      <c r="I1054">
        <v>1212</v>
      </c>
      <c r="J1054" s="6">
        <v>0.1145</v>
      </c>
      <c r="K1054" s="6">
        <v>9.1499999999999998E-2</v>
      </c>
      <c r="L1054" t="s">
        <v>3536</v>
      </c>
    </row>
    <row r="1055" spans="1:12" x14ac:dyDescent="0.25">
      <c r="A1055" t="s">
        <v>3032</v>
      </c>
      <c r="B1055" t="s">
        <v>3033</v>
      </c>
      <c r="C1055" t="s">
        <v>3657</v>
      </c>
      <c r="D1055" t="s">
        <v>3643</v>
      </c>
      <c r="E1055" t="s">
        <v>3841</v>
      </c>
      <c r="F1055" t="s">
        <v>3842</v>
      </c>
      <c r="G1055" t="s">
        <v>3644</v>
      </c>
      <c r="H1055" t="s">
        <v>3534</v>
      </c>
      <c r="I1055">
        <v>490.61</v>
      </c>
      <c r="J1055" s="6">
        <v>9.4500000000000001E-2</v>
      </c>
      <c r="K1055" s="6">
        <v>0.1115</v>
      </c>
      <c r="L1055" t="s">
        <v>3536</v>
      </c>
    </row>
    <row r="1056" spans="1:12" x14ac:dyDescent="0.25">
      <c r="A1056" t="s">
        <v>3035</v>
      </c>
      <c r="B1056" t="s">
        <v>3036</v>
      </c>
      <c r="C1056" t="s">
        <v>3678</v>
      </c>
      <c r="D1056" t="s">
        <v>3610</v>
      </c>
      <c r="E1056" t="s">
        <v>3841</v>
      </c>
      <c r="F1056" t="s">
        <v>3842</v>
      </c>
      <c r="G1056" t="s">
        <v>3674</v>
      </c>
      <c r="H1056" t="s">
        <v>3534</v>
      </c>
      <c r="I1056">
        <v>838</v>
      </c>
      <c r="J1056" s="6">
        <v>0.1145</v>
      </c>
      <c r="K1056" s="6">
        <v>9.1499999999999998E-2</v>
      </c>
      <c r="L1056" t="s">
        <v>3536</v>
      </c>
    </row>
    <row r="1057" spans="1:12" x14ac:dyDescent="0.25">
      <c r="A1057" t="s">
        <v>3038</v>
      </c>
      <c r="B1057" t="s">
        <v>3039</v>
      </c>
      <c r="C1057" t="s">
        <v>3660</v>
      </c>
      <c r="D1057" t="s">
        <v>3610</v>
      </c>
      <c r="E1057" t="s">
        <v>3841</v>
      </c>
      <c r="F1057" t="s">
        <v>3842</v>
      </c>
      <c r="G1057" t="s">
        <v>3626</v>
      </c>
      <c r="H1057" t="s">
        <v>3534</v>
      </c>
      <c r="I1057">
        <v>4025.42</v>
      </c>
      <c r="J1057" s="6">
        <v>0.1145</v>
      </c>
      <c r="K1057" s="6">
        <v>9.1499999999999998E-2</v>
      </c>
      <c r="L1057" t="s">
        <v>3541</v>
      </c>
    </row>
    <row r="1058" spans="1:12" x14ac:dyDescent="0.25">
      <c r="A1058" t="s">
        <v>3042</v>
      </c>
      <c r="B1058" t="s">
        <v>3043</v>
      </c>
      <c r="C1058" t="s">
        <v>3678</v>
      </c>
      <c r="D1058" t="s">
        <v>3610</v>
      </c>
      <c r="E1058" t="s">
        <v>3841</v>
      </c>
      <c r="F1058" t="s">
        <v>3843</v>
      </c>
      <c r="G1058" t="s">
        <v>3674</v>
      </c>
      <c r="H1058" t="s">
        <v>3534</v>
      </c>
      <c r="I1058">
        <v>606</v>
      </c>
      <c r="J1058" s="6">
        <v>0.1145</v>
      </c>
      <c r="K1058" s="6">
        <v>9.1499999999999998E-2</v>
      </c>
      <c r="L1058" t="s">
        <v>3536</v>
      </c>
    </row>
    <row r="1059" spans="1:12" x14ac:dyDescent="0.25">
      <c r="A1059" t="s">
        <v>3045</v>
      </c>
      <c r="B1059" t="s">
        <v>3046</v>
      </c>
      <c r="C1059" t="s">
        <v>3622</v>
      </c>
      <c r="D1059" t="s">
        <v>3610</v>
      </c>
      <c r="E1059" t="s">
        <v>3841</v>
      </c>
      <c r="F1059" t="s">
        <v>3842</v>
      </c>
      <c r="G1059" t="s">
        <v>3533</v>
      </c>
      <c r="H1059" t="s">
        <v>3534</v>
      </c>
      <c r="I1059">
        <v>2184.13</v>
      </c>
      <c r="J1059" s="6">
        <v>0.1145</v>
      </c>
      <c r="K1059" s="6">
        <v>9.1499999999999998E-2</v>
      </c>
      <c r="L1059" t="s">
        <v>3536</v>
      </c>
    </row>
    <row r="1060" spans="1:12" x14ac:dyDescent="0.25">
      <c r="A1060" t="s">
        <v>331</v>
      </c>
      <c r="B1060" t="s">
        <v>332</v>
      </c>
      <c r="C1060" t="s">
        <v>3594</v>
      </c>
      <c r="D1060" t="s">
        <v>3532</v>
      </c>
      <c r="E1060" t="s">
        <v>3841</v>
      </c>
      <c r="F1060" t="s">
        <v>3842</v>
      </c>
      <c r="G1060" t="s">
        <v>3533</v>
      </c>
      <c r="H1060" t="s">
        <v>3534</v>
      </c>
      <c r="I1060">
        <v>1212</v>
      </c>
      <c r="J1060" s="6">
        <v>0.1145</v>
      </c>
      <c r="K1060" s="6">
        <v>9.1499999999999998E-2</v>
      </c>
      <c r="L1060" t="s">
        <v>3536</v>
      </c>
    </row>
    <row r="1061" spans="1:12" x14ac:dyDescent="0.25">
      <c r="A1061" t="s">
        <v>3049</v>
      </c>
      <c r="B1061" t="s">
        <v>3050</v>
      </c>
      <c r="C1061" t="s">
        <v>3678</v>
      </c>
      <c r="D1061" t="s">
        <v>3610</v>
      </c>
      <c r="E1061" t="s">
        <v>3841</v>
      </c>
      <c r="F1061" t="s">
        <v>3843</v>
      </c>
      <c r="G1061" t="s">
        <v>3674</v>
      </c>
      <c r="H1061" t="s">
        <v>3534</v>
      </c>
      <c r="I1061">
        <v>606</v>
      </c>
      <c r="J1061" s="6">
        <v>0.1145</v>
      </c>
      <c r="K1061" s="6">
        <v>9.1499999999999998E-2</v>
      </c>
      <c r="L1061" t="s">
        <v>3536</v>
      </c>
    </row>
    <row r="1062" spans="1:12" x14ac:dyDescent="0.25">
      <c r="A1062" t="s">
        <v>3052</v>
      </c>
      <c r="B1062" t="s">
        <v>3053</v>
      </c>
      <c r="C1062" t="s">
        <v>3614</v>
      </c>
      <c r="D1062" t="s">
        <v>3610</v>
      </c>
      <c r="E1062" t="s">
        <v>3841</v>
      </c>
      <c r="F1062" t="s">
        <v>3842</v>
      </c>
      <c r="G1062" t="s">
        <v>3533</v>
      </c>
      <c r="H1062" t="s">
        <v>3534</v>
      </c>
      <c r="I1062">
        <v>2700</v>
      </c>
      <c r="J1062" s="6">
        <v>0.1145</v>
      </c>
      <c r="K1062" s="6">
        <v>9.1499999999999998E-2</v>
      </c>
      <c r="L1062" t="s">
        <v>3536</v>
      </c>
    </row>
    <row r="1063" spans="1:12" x14ac:dyDescent="0.25">
      <c r="A1063" t="s">
        <v>3055</v>
      </c>
      <c r="B1063" t="s">
        <v>3056</v>
      </c>
      <c r="C1063" t="s">
        <v>3677</v>
      </c>
      <c r="D1063" t="s">
        <v>3610</v>
      </c>
      <c r="E1063" t="s">
        <v>3841</v>
      </c>
      <c r="F1063" t="s">
        <v>3842</v>
      </c>
      <c r="G1063" t="s">
        <v>3674</v>
      </c>
      <c r="H1063" t="s">
        <v>3534</v>
      </c>
      <c r="I1063">
        <v>1086</v>
      </c>
      <c r="J1063" s="6">
        <v>0.1145</v>
      </c>
      <c r="K1063" s="6">
        <v>9.1499999999999998E-2</v>
      </c>
      <c r="L1063" t="s">
        <v>3536</v>
      </c>
    </row>
    <row r="1064" spans="1:12" x14ac:dyDescent="0.25">
      <c r="A1064" t="s">
        <v>3058</v>
      </c>
      <c r="B1064" t="s">
        <v>3059</v>
      </c>
      <c r="C1064" t="s">
        <v>3675</v>
      </c>
      <c r="D1064" t="s">
        <v>3610</v>
      </c>
      <c r="E1064" t="s">
        <v>3841</v>
      </c>
      <c r="F1064" t="s">
        <v>3843</v>
      </c>
      <c r="G1064" t="s">
        <v>3674</v>
      </c>
      <c r="H1064" t="s">
        <v>3534</v>
      </c>
      <c r="I1064">
        <v>1734.66</v>
      </c>
      <c r="J1064" s="6">
        <v>0.1145</v>
      </c>
      <c r="K1064" s="6">
        <v>9.1499999999999998E-2</v>
      </c>
      <c r="L1064" t="s">
        <v>3536</v>
      </c>
    </row>
    <row r="1065" spans="1:12" x14ac:dyDescent="0.25">
      <c r="A1065" t="s">
        <v>3516</v>
      </c>
      <c r="B1065" t="s">
        <v>3517</v>
      </c>
      <c r="C1065" t="s">
        <v>3687</v>
      </c>
      <c r="D1065" t="s">
        <v>3610</v>
      </c>
      <c r="E1065" t="s">
        <v>3841</v>
      </c>
      <c r="F1065" t="s">
        <v>3842</v>
      </c>
      <c r="G1065" t="s">
        <v>3674</v>
      </c>
      <c r="H1065" t="s">
        <v>3534</v>
      </c>
      <c r="I1065">
        <v>2604.81</v>
      </c>
      <c r="J1065" s="6">
        <v>0.1145</v>
      </c>
      <c r="K1065" s="6">
        <v>9.1499999999999998E-2</v>
      </c>
      <c r="L1065" t="s">
        <v>3536</v>
      </c>
    </row>
    <row r="1066" spans="1:12" x14ac:dyDescent="0.25">
      <c r="A1066" t="s">
        <v>189</v>
      </c>
      <c r="B1066" t="s">
        <v>190</v>
      </c>
      <c r="C1066" t="s">
        <v>3840</v>
      </c>
      <c r="D1066" t="s">
        <v>3532</v>
      </c>
      <c r="E1066" t="s">
        <v>3841</v>
      </c>
      <c r="F1066" t="s">
        <v>3844</v>
      </c>
      <c r="G1066" t="s">
        <v>3674</v>
      </c>
      <c r="H1066" t="s">
        <v>3534</v>
      </c>
      <c r="I1066">
        <v>1212</v>
      </c>
      <c r="J1066" s="6">
        <v>0.1145</v>
      </c>
      <c r="K1066" s="6">
        <v>9.1499999999999998E-2</v>
      </c>
      <c r="L1066" t="s">
        <v>3536</v>
      </c>
    </row>
    <row r="1067" spans="1:12" x14ac:dyDescent="0.25">
      <c r="A1067" t="s">
        <v>3462</v>
      </c>
      <c r="B1067" t="s">
        <v>3463</v>
      </c>
      <c r="C1067" t="s">
        <v>3834</v>
      </c>
      <c r="D1067" t="s">
        <v>3532</v>
      </c>
      <c r="E1067" t="s">
        <v>3841</v>
      </c>
      <c r="F1067" t="s">
        <v>3842</v>
      </c>
      <c r="G1067" t="s">
        <v>3533</v>
      </c>
      <c r="H1067" t="s">
        <v>3534</v>
      </c>
      <c r="I1067">
        <v>1212</v>
      </c>
      <c r="J1067" s="6">
        <v>0.1145</v>
      </c>
      <c r="K1067" s="6">
        <v>9.1499999999999998E-2</v>
      </c>
      <c r="L1067" t="s">
        <v>3541</v>
      </c>
    </row>
    <row r="1068" spans="1:12" x14ac:dyDescent="0.25">
      <c r="A1068" t="s">
        <v>47</v>
      </c>
      <c r="B1068" t="s">
        <v>48</v>
      </c>
      <c r="C1068" t="s">
        <v>3581</v>
      </c>
      <c r="D1068" t="s">
        <v>3532</v>
      </c>
      <c r="E1068" t="s">
        <v>3841</v>
      </c>
      <c r="F1068" t="s">
        <v>3842</v>
      </c>
      <c r="G1068" t="s">
        <v>3533</v>
      </c>
      <c r="H1068" t="s">
        <v>3534</v>
      </c>
      <c r="I1068">
        <v>3276</v>
      </c>
      <c r="J1068" s="6">
        <v>0.1145</v>
      </c>
      <c r="K1068" s="6">
        <v>9.1499999999999998E-2</v>
      </c>
      <c r="L1068" t="s">
        <v>3541</v>
      </c>
    </row>
    <row r="1069" spans="1:12" x14ac:dyDescent="0.25">
      <c r="A1069" t="s">
        <v>3063</v>
      </c>
      <c r="B1069" t="s">
        <v>3064</v>
      </c>
      <c r="C1069" t="s">
        <v>3675</v>
      </c>
      <c r="D1069" t="s">
        <v>3610</v>
      </c>
      <c r="E1069" t="s">
        <v>3841</v>
      </c>
      <c r="F1069" t="s">
        <v>3843</v>
      </c>
      <c r="G1069" t="s">
        <v>3674</v>
      </c>
      <c r="H1069" t="s">
        <v>3534</v>
      </c>
      <c r="I1069">
        <v>1734.66</v>
      </c>
      <c r="J1069" s="6">
        <v>0.1145</v>
      </c>
      <c r="K1069" s="6">
        <v>9.1499999999999998E-2</v>
      </c>
      <c r="L1069" t="s">
        <v>3536</v>
      </c>
    </row>
    <row r="1070" spans="1:12" x14ac:dyDescent="0.25">
      <c r="A1070" t="s">
        <v>3066</v>
      </c>
      <c r="B1070" t="s">
        <v>3067</v>
      </c>
      <c r="C1070" t="s">
        <v>3681</v>
      </c>
      <c r="D1070" t="s">
        <v>3610</v>
      </c>
      <c r="E1070" t="s">
        <v>3841</v>
      </c>
      <c r="F1070" t="s">
        <v>3842</v>
      </c>
      <c r="G1070" t="s">
        <v>3674</v>
      </c>
      <c r="H1070" t="s">
        <v>3534</v>
      </c>
      <c r="I1070">
        <v>1086</v>
      </c>
      <c r="J1070" s="6">
        <v>0.1145</v>
      </c>
      <c r="K1070" s="6">
        <v>9.1499999999999998E-2</v>
      </c>
      <c r="L1070" t="s">
        <v>3536</v>
      </c>
    </row>
    <row r="1071" spans="1:12" x14ac:dyDescent="0.25">
      <c r="A1071" t="s">
        <v>3069</v>
      </c>
      <c r="B1071" t="s">
        <v>3070</v>
      </c>
      <c r="C1071" t="s">
        <v>3556</v>
      </c>
      <c r="D1071" t="s">
        <v>3532</v>
      </c>
      <c r="E1071" t="s">
        <v>3841</v>
      </c>
      <c r="F1071" t="s">
        <v>3842</v>
      </c>
      <c r="G1071" t="s">
        <v>3533</v>
      </c>
      <c r="H1071" t="s">
        <v>3534</v>
      </c>
      <c r="I1071">
        <v>733</v>
      </c>
      <c r="J1071" s="6">
        <v>0.1145</v>
      </c>
      <c r="K1071" s="6">
        <v>9.1499999999999998E-2</v>
      </c>
      <c r="L1071" t="s">
        <v>3536</v>
      </c>
    </row>
    <row r="1072" spans="1:12" x14ac:dyDescent="0.25">
      <c r="A1072" t="s">
        <v>3072</v>
      </c>
      <c r="B1072" t="s">
        <v>3073</v>
      </c>
      <c r="C1072" t="s">
        <v>3675</v>
      </c>
      <c r="D1072" t="s">
        <v>3610</v>
      </c>
      <c r="E1072" t="s">
        <v>3841</v>
      </c>
      <c r="F1072" t="s">
        <v>3843</v>
      </c>
      <c r="G1072" t="s">
        <v>3674</v>
      </c>
      <c r="H1072" t="s">
        <v>3534</v>
      </c>
      <c r="I1072">
        <v>1734.66</v>
      </c>
      <c r="J1072" s="6">
        <v>0.1145</v>
      </c>
      <c r="K1072" s="6">
        <v>9.1499999999999998E-2</v>
      </c>
      <c r="L1072" t="s">
        <v>3536</v>
      </c>
    </row>
    <row r="1073" spans="1:12" x14ac:dyDescent="0.25">
      <c r="A1073" t="s">
        <v>3075</v>
      </c>
      <c r="B1073" t="s">
        <v>3076</v>
      </c>
      <c r="C1073" t="s">
        <v>3677</v>
      </c>
      <c r="D1073" t="s">
        <v>3610</v>
      </c>
      <c r="E1073" t="s">
        <v>3841</v>
      </c>
      <c r="F1073" t="s">
        <v>3843</v>
      </c>
      <c r="G1073" t="s">
        <v>3674</v>
      </c>
      <c r="H1073" t="s">
        <v>3534</v>
      </c>
      <c r="I1073">
        <v>1212</v>
      </c>
      <c r="J1073" s="6">
        <v>0.1145</v>
      </c>
      <c r="K1073" s="6">
        <v>9.1499999999999998E-2</v>
      </c>
      <c r="L1073" t="s">
        <v>3536</v>
      </c>
    </row>
    <row r="1074" spans="1:12" x14ac:dyDescent="0.25">
      <c r="A1074" t="s">
        <v>3078</v>
      </c>
      <c r="B1074" t="s">
        <v>3079</v>
      </c>
      <c r="C1074" t="s">
        <v>3619</v>
      </c>
      <c r="D1074" t="s">
        <v>3610</v>
      </c>
      <c r="E1074" t="s">
        <v>3841</v>
      </c>
      <c r="F1074" t="s">
        <v>3842</v>
      </c>
      <c r="G1074" t="s">
        <v>3533</v>
      </c>
      <c r="H1074" t="s">
        <v>3534</v>
      </c>
      <c r="I1074">
        <v>2000</v>
      </c>
      <c r="J1074" s="6">
        <v>0.1145</v>
      </c>
      <c r="K1074" s="6">
        <v>9.1499999999999998E-2</v>
      </c>
      <c r="L1074" t="s">
        <v>3536</v>
      </c>
    </row>
    <row r="1075" spans="1:12" x14ac:dyDescent="0.25">
      <c r="A1075" t="s">
        <v>35</v>
      </c>
      <c r="B1075" t="s">
        <v>36</v>
      </c>
      <c r="C1075" t="s">
        <v>3677</v>
      </c>
      <c r="D1075" t="s">
        <v>3610</v>
      </c>
      <c r="E1075" t="s">
        <v>3841</v>
      </c>
      <c r="F1075" t="s">
        <v>3842</v>
      </c>
      <c r="G1075" t="s">
        <v>3674</v>
      </c>
      <c r="H1075" t="s">
        <v>3534</v>
      </c>
      <c r="I1075">
        <v>1086</v>
      </c>
      <c r="J1075" s="6">
        <v>0.1145</v>
      </c>
      <c r="K1075" s="6">
        <v>9.1499999999999998E-2</v>
      </c>
      <c r="L1075" t="s">
        <v>3536</v>
      </c>
    </row>
    <row r="1076" spans="1:12" x14ac:dyDescent="0.25">
      <c r="A1076" t="s">
        <v>3082</v>
      </c>
      <c r="B1076" t="s">
        <v>3083</v>
      </c>
      <c r="C1076" t="s">
        <v>3645</v>
      </c>
      <c r="D1076" t="s">
        <v>3643</v>
      </c>
      <c r="E1076" t="s">
        <v>3841</v>
      </c>
      <c r="F1076" t="s">
        <v>3842</v>
      </c>
      <c r="G1076" t="s">
        <v>3644</v>
      </c>
      <c r="H1076" t="s">
        <v>3534</v>
      </c>
      <c r="I1076">
        <v>490.61</v>
      </c>
      <c r="J1076" s="6">
        <v>9.4500000000000001E-2</v>
      </c>
      <c r="K1076" s="6">
        <v>0.1115</v>
      </c>
      <c r="L1076" t="s">
        <v>3536</v>
      </c>
    </row>
    <row r="1077" spans="1:12" x14ac:dyDescent="0.25">
      <c r="A1077" t="s">
        <v>3085</v>
      </c>
      <c r="B1077" t="s">
        <v>3086</v>
      </c>
      <c r="C1077" t="s">
        <v>3687</v>
      </c>
      <c r="D1077" t="s">
        <v>3610</v>
      </c>
      <c r="E1077" t="s">
        <v>3841</v>
      </c>
      <c r="F1077" t="s">
        <v>3842</v>
      </c>
      <c r="G1077" t="s">
        <v>3674</v>
      </c>
      <c r="H1077" t="s">
        <v>3534</v>
      </c>
      <c r="I1077">
        <v>2604.81</v>
      </c>
      <c r="J1077" s="6">
        <v>0.1145</v>
      </c>
      <c r="K1077" s="6">
        <v>9.1499999999999998E-2</v>
      </c>
      <c r="L1077" t="s">
        <v>3536</v>
      </c>
    </row>
    <row r="1078" spans="1:12" x14ac:dyDescent="0.25">
      <c r="A1078" t="s">
        <v>3088</v>
      </c>
      <c r="B1078" t="s">
        <v>3089</v>
      </c>
      <c r="C1078" t="s">
        <v>3613</v>
      </c>
      <c r="D1078" t="s">
        <v>3610</v>
      </c>
      <c r="E1078" t="s">
        <v>3841</v>
      </c>
      <c r="F1078" t="s">
        <v>3842</v>
      </c>
      <c r="G1078" t="s">
        <v>3626</v>
      </c>
      <c r="H1078" t="s">
        <v>3534</v>
      </c>
      <c r="I1078">
        <v>2783</v>
      </c>
      <c r="J1078" s="6">
        <v>0.1145</v>
      </c>
      <c r="K1078" s="6">
        <v>9.1499999999999998E-2</v>
      </c>
      <c r="L1078" t="s">
        <v>3541</v>
      </c>
    </row>
    <row r="1079" spans="1:12" x14ac:dyDescent="0.25">
      <c r="A1079" t="s">
        <v>3091</v>
      </c>
      <c r="B1079" t="s">
        <v>3092</v>
      </c>
      <c r="C1079" t="s">
        <v>3678</v>
      </c>
      <c r="D1079" t="s">
        <v>3610</v>
      </c>
      <c r="E1079" t="s">
        <v>3841</v>
      </c>
      <c r="F1079" t="s">
        <v>3842</v>
      </c>
      <c r="G1079" t="s">
        <v>3674</v>
      </c>
      <c r="H1079" t="s">
        <v>3534</v>
      </c>
      <c r="I1079">
        <v>838</v>
      </c>
      <c r="J1079" s="6">
        <v>0.1145</v>
      </c>
      <c r="K1079" s="6">
        <v>9.1499999999999998E-2</v>
      </c>
      <c r="L1079" t="s">
        <v>3536</v>
      </c>
    </row>
    <row r="1080" spans="1:12" x14ac:dyDescent="0.25">
      <c r="A1080" t="s">
        <v>221</v>
      </c>
      <c r="B1080" t="s">
        <v>222</v>
      </c>
      <c r="C1080" t="s">
        <v>3546</v>
      </c>
      <c r="D1080" t="s">
        <v>3532</v>
      </c>
      <c r="E1080" t="s">
        <v>3841</v>
      </c>
      <c r="F1080" t="s">
        <v>3842</v>
      </c>
      <c r="G1080" t="s">
        <v>3533</v>
      </c>
      <c r="H1080" t="s">
        <v>3534</v>
      </c>
      <c r="I1080">
        <v>1212</v>
      </c>
      <c r="J1080" s="6">
        <v>0.1145</v>
      </c>
      <c r="K1080" s="6">
        <v>9.1499999999999998E-2</v>
      </c>
      <c r="L1080" t="s">
        <v>3536</v>
      </c>
    </row>
    <row r="1081" spans="1:12" x14ac:dyDescent="0.25">
      <c r="A1081" t="s">
        <v>3095</v>
      </c>
      <c r="B1081" t="s">
        <v>3096</v>
      </c>
      <c r="C1081" t="s">
        <v>3675</v>
      </c>
      <c r="D1081" t="s">
        <v>3610</v>
      </c>
      <c r="E1081" t="s">
        <v>3841</v>
      </c>
      <c r="F1081" t="s">
        <v>3843</v>
      </c>
      <c r="G1081" t="s">
        <v>3674</v>
      </c>
      <c r="H1081" t="s">
        <v>3534</v>
      </c>
      <c r="I1081">
        <v>1734.66</v>
      </c>
      <c r="J1081" s="6">
        <v>0.1145</v>
      </c>
      <c r="K1081" s="6">
        <v>9.1499999999999998E-2</v>
      </c>
      <c r="L1081" t="s">
        <v>3536</v>
      </c>
    </row>
    <row r="1082" spans="1:12" x14ac:dyDescent="0.25">
      <c r="A1082" t="s">
        <v>3098</v>
      </c>
      <c r="B1082" t="s">
        <v>3099</v>
      </c>
      <c r="C1082" t="s">
        <v>3677</v>
      </c>
      <c r="D1082" t="s">
        <v>3610</v>
      </c>
      <c r="E1082" t="s">
        <v>3841</v>
      </c>
      <c r="F1082" t="s">
        <v>3842</v>
      </c>
      <c r="G1082" t="s">
        <v>3674</v>
      </c>
      <c r="H1082" t="s">
        <v>3534</v>
      </c>
      <c r="I1082">
        <v>1086</v>
      </c>
      <c r="J1082" s="6">
        <v>0.1145</v>
      </c>
      <c r="K1082" s="6">
        <v>9.1499999999999998E-2</v>
      </c>
      <c r="L1082" t="s">
        <v>3536</v>
      </c>
    </row>
    <row r="1083" spans="1:12" x14ac:dyDescent="0.25">
      <c r="A1083" t="s">
        <v>139</v>
      </c>
      <c r="B1083" t="s">
        <v>140</v>
      </c>
      <c r="C1083" t="s">
        <v>3563</v>
      </c>
      <c r="D1083" t="s">
        <v>3532</v>
      </c>
      <c r="E1083" t="s">
        <v>3841</v>
      </c>
      <c r="F1083" t="s">
        <v>3842</v>
      </c>
      <c r="G1083" t="s">
        <v>3533</v>
      </c>
      <c r="H1083" t="s">
        <v>3534</v>
      </c>
      <c r="I1083">
        <v>1676</v>
      </c>
      <c r="J1083" s="6">
        <v>0.1145</v>
      </c>
      <c r="K1083" s="6">
        <v>9.1499999999999998E-2</v>
      </c>
      <c r="L1083" t="s">
        <v>3536</v>
      </c>
    </row>
    <row r="1084" spans="1:12" x14ac:dyDescent="0.25">
      <c r="A1084" t="s">
        <v>3102</v>
      </c>
      <c r="B1084" t="s">
        <v>3103</v>
      </c>
      <c r="C1084" t="s">
        <v>3622</v>
      </c>
      <c r="D1084" t="s">
        <v>3610</v>
      </c>
      <c r="E1084" t="s">
        <v>3841</v>
      </c>
      <c r="F1084" t="s">
        <v>3842</v>
      </c>
      <c r="G1084" t="s">
        <v>3533</v>
      </c>
      <c r="H1084" t="s">
        <v>3534</v>
      </c>
      <c r="I1084">
        <v>2300</v>
      </c>
      <c r="J1084" s="6">
        <v>0.1145</v>
      </c>
      <c r="K1084" s="6">
        <v>9.1499999999999998E-2</v>
      </c>
      <c r="L1084" t="s">
        <v>3536</v>
      </c>
    </row>
    <row r="1085" spans="1:12" x14ac:dyDescent="0.25">
      <c r="A1085" t="s">
        <v>3105</v>
      </c>
      <c r="B1085" t="s">
        <v>3106</v>
      </c>
      <c r="C1085" t="s">
        <v>3623</v>
      </c>
      <c r="D1085" t="s">
        <v>3610</v>
      </c>
      <c r="E1085" t="s">
        <v>3841</v>
      </c>
      <c r="F1085" t="s">
        <v>3842</v>
      </c>
      <c r="G1085" t="s">
        <v>3533</v>
      </c>
      <c r="H1085" t="s">
        <v>3534</v>
      </c>
      <c r="I1085">
        <v>3704.86</v>
      </c>
      <c r="J1085" s="6">
        <v>0.1145</v>
      </c>
      <c r="K1085" s="6">
        <v>9.1499999999999998E-2</v>
      </c>
      <c r="L1085" t="s">
        <v>3536</v>
      </c>
    </row>
    <row r="1086" spans="1:12" x14ac:dyDescent="0.25">
      <c r="A1086" t="s">
        <v>27</v>
      </c>
      <c r="B1086" t="s">
        <v>28</v>
      </c>
      <c r="C1086" t="s">
        <v>3558</v>
      </c>
      <c r="D1086" t="s">
        <v>3532</v>
      </c>
      <c r="E1086" t="s">
        <v>3841</v>
      </c>
      <c r="F1086" t="s">
        <v>3842</v>
      </c>
      <c r="G1086" t="s">
        <v>3533</v>
      </c>
      <c r="H1086" t="s">
        <v>3534</v>
      </c>
      <c r="I1086">
        <v>1676</v>
      </c>
      <c r="J1086" s="6">
        <v>0.1145</v>
      </c>
      <c r="K1086" s="6">
        <v>9.1499999999999998E-2</v>
      </c>
      <c r="L1086" t="s">
        <v>3536</v>
      </c>
    </row>
    <row r="1087" spans="1:12" x14ac:dyDescent="0.25">
      <c r="A1087" t="s">
        <v>3747</v>
      </c>
      <c r="B1087" t="s">
        <v>3748</v>
      </c>
      <c r="C1087" t="s">
        <v>3685</v>
      </c>
      <c r="D1087" t="s">
        <v>3610</v>
      </c>
      <c r="E1087" t="s">
        <v>3841</v>
      </c>
      <c r="F1087" t="s">
        <v>3843</v>
      </c>
      <c r="G1087" t="s">
        <v>3674</v>
      </c>
      <c r="H1087" t="s">
        <v>3534</v>
      </c>
      <c r="I1087">
        <v>607.13</v>
      </c>
      <c r="J1087" s="6">
        <v>0.1145</v>
      </c>
      <c r="K1087" s="6">
        <v>9.1499999999999998E-2</v>
      </c>
      <c r="L1087" t="s">
        <v>3536</v>
      </c>
    </row>
    <row r="1088" spans="1:12" x14ac:dyDescent="0.25">
      <c r="A1088" t="s">
        <v>3109</v>
      </c>
      <c r="B1088" t="s">
        <v>3110</v>
      </c>
      <c r="C1088" t="s">
        <v>3675</v>
      </c>
      <c r="D1088" t="s">
        <v>3610</v>
      </c>
      <c r="E1088" t="s">
        <v>3841</v>
      </c>
      <c r="F1088" t="s">
        <v>3843</v>
      </c>
      <c r="G1088" t="s">
        <v>3674</v>
      </c>
      <c r="H1088" t="s">
        <v>3534</v>
      </c>
      <c r="I1088">
        <v>1734.66</v>
      </c>
      <c r="J1088" s="6">
        <v>0.1145</v>
      </c>
      <c r="K1088" s="6">
        <v>9.1499999999999998E-2</v>
      </c>
      <c r="L1088" t="s">
        <v>3536</v>
      </c>
    </row>
    <row r="1089" spans="1:12" x14ac:dyDescent="0.25">
      <c r="A1089" t="s">
        <v>3112</v>
      </c>
      <c r="B1089" t="s">
        <v>3113</v>
      </c>
      <c r="C1089" t="s">
        <v>3614</v>
      </c>
      <c r="D1089" t="s">
        <v>3610</v>
      </c>
      <c r="E1089" t="s">
        <v>3841</v>
      </c>
      <c r="F1089" t="s">
        <v>3842</v>
      </c>
      <c r="G1089" t="s">
        <v>3533</v>
      </c>
      <c r="H1089" t="s">
        <v>3534</v>
      </c>
      <c r="I1089">
        <v>2700</v>
      </c>
      <c r="J1089" s="6">
        <v>0.1145</v>
      </c>
      <c r="K1089" s="6">
        <v>9.1499999999999998E-2</v>
      </c>
      <c r="L1089" t="s">
        <v>3536</v>
      </c>
    </row>
    <row r="1090" spans="1:12" x14ac:dyDescent="0.25">
      <c r="A1090" t="s">
        <v>3115</v>
      </c>
      <c r="B1090" t="s">
        <v>3116</v>
      </c>
      <c r="C1090" t="s">
        <v>3632</v>
      </c>
      <c r="D1090" t="s">
        <v>3610</v>
      </c>
      <c r="E1090" t="s">
        <v>3841</v>
      </c>
      <c r="F1090" t="s">
        <v>3842</v>
      </c>
      <c r="G1090" t="s">
        <v>3533</v>
      </c>
      <c r="H1090" t="s">
        <v>3534</v>
      </c>
      <c r="I1090">
        <v>2105.19</v>
      </c>
      <c r="J1090" s="6">
        <v>0.1145</v>
      </c>
      <c r="K1090" s="6">
        <v>9.1499999999999998E-2</v>
      </c>
      <c r="L1090" t="s">
        <v>3536</v>
      </c>
    </row>
    <row r="1091" spans="1:12" x14ac:dyDescent="0.25">
      <c r="A1091" t="s">
        <v>3458</v>
      </c>
      <c r="B1091" t="s">
        <v>3459</v>
      </c>
      <c r="C1091" t="s">
        <v>3675</v>
      </c>
      <c r="D1091" t="s">
        <v>3610</v>
      </c>
      <c r="E1091" t="s">
        <v>3841</v>
      </c>
      <c r="F1091" t="s">
        <v>3843</v>
      </c>
      <c r="G1091" t="s">
        <v>3674</v>
      </c>
      <c r="H1091" t="s">
        <v>3534</v>
      </c>
      <c r="I1091">
        <v>1734.66</v>
      </c>
      <c r="J1091" s="6">
        <v>0.1145</v>
      </c>
      <c r="K1091" s="6">
        <v>9.1499999999999998E-2</v>
      </c>
      <c r="L1091" t="s">
        <v>3536</v>
      </c>
    </row>
    <row r="1092" spans="1:12" x14ac:dyDescent="0.25">
      <c r="A1092" t="s">
        <v>3118</v>
      </c>
      <c r="B1092" t="s">
        <v>3119</v>
      </c>
      <c r="C1092" t="s">
        <v>3613</v>
      </c>
      <c r="D1092" t="s">
        <v>3610</v>
      </c>
      <c r="E1092" t="s">
        <v>3841</v>
      </c>
      <c r="F1092" t="s">
        <v>3842</v>
      </c>
      <c r="G1092" t="s">
        <v>3533</v>
      </c>
      <c r="H1092" t="s">
        <v>3534</v>
      </c>
      <c r="I1092">
        <v>3326.67</v>
      </c>
      <c r="J1092" s="6">
        <v>0.1145</v>
      </c>
      <c r="K1092" s="6">
        <v>9.1499999999999998E-2</v>
      </c>
      <c r="L1092" t="s">
        <v>3536</v>
      </c>
    </row>
    <row r="1093" spans="1:12" x14ac:dyDescent="0.25">
      <c r="A1093" t="s">
        <v>233</v>
      </c>
      <c r="B1093" t="s">
        <v>234</v>
      </c>
      <c r="C1093" t="s">
        <v>3638</v>
      </c>
      <c r="D1093" t="s">
        <v>3532</v>
      </c>
      <c r="E1093" t="s">
        <v>3841</v>
      </c>
      <c r="F1093" t="s">
        <v>3842</v>
      </c>
      <c r="G1093" t="s">
        <v>3533</v>
      </c>
      <c r="H1093" t="s">
        <v>3534</v>
      </c>
      <c r="I1093">
        <v>4274</v>
      </c>
      <c r="J1093" s="6">
        <v>0.1145</v>
      </c>
      <c r="K1093" s="6">
        <v>9.1499999999999998E-2</v>
      </c>
      <c r="L1093" t="s">
        <v>3536</v>
      </c>
    </row>
    <row r="1094" spans="1:12" x14ac:dyDescent="0.25">
      <c r="A1094" t="s">
        <v>3327</v>
      </c>
      <c r="B1094" t="s">
        <v>3328</v>
      </c>
      <c r="C1094" t="s">
        <v>3583</v>
      </c>
      <c r="D1094" t="s">
        <v>3532</v>
      </c>
      <c r="E1094" t="s">
        <v>3841</v>
      </c>
      <c r="F1094" t="s">
        <v>3842</v>
      </c>
      <c r="G1094" t="s">
        <v>3533</v>
      </c>
      <c r="H1094" t="s">
        <v>3534</v>
      </c>
      <c r="I1094">
        <v>1212</v>
      </c>
      <c r="J1094" s="6">
        <v>0.1145</v>
      </c>
      <c r="K1094" s="6">
        <v>9.1499999999999998E-2</v>
      </c>
      <c r="L1094" t="s">
        <v>3541</v>
      </c>
    </row>
    <row r="1095" spans="1:12" x14ac:dyDescent="0.25">
      <c r="A1095" t="s">
        <v>3122</v>
      </c>
      <c r="B1095" t="s">
        <v>3123</v>
      </c>
      <c r="C1095" t="s">
        <v>3614</v>
      </c>
      <c r="D1095" t="s">
        <v>3610</v>
      </c>
      <c r="E1095" t="s">
        <v>3841</v>
      </c>
      <c r="F1095" t="s">
        <v>3842</v>
      </c>
      <c r="G1095" t="s">
        <v>3533</v>
      </c>
      <c r="H1095" t="s">
        <v>3534</v>
      </c>
      <c r="I1095">
        <v>2700</v>
      </c>
      <c r="J1095" s="6">
        <v>0.1145</v>
      </c>
      <c r="K1095" s="6">
        <v>9.1499999999999998E-2</v>
      </c>
      <c r="L1095" t="s">
        <v>3536</v>
      </c>
    </row>
    <row r="1096" spans="1:12" x14ac:dyDescent="0.25">
      <c r="A1096" t="s">
        <v>3125</v>
      </c>
      <c r="B1096" t="s">
        <v>3126</v>
      </c>
      <c r="C1096" t="s">
        <v>3675</v>
      </c>
      <c r="D1096" t="s">
        <v>3610</v>
      </c>
      <c r="E1096" t="s">
        <v>3841</v>
      </c>
      <c r="F1096" t="s">
        <v>3843</v>
      </c>
      <c r="G1096" t="s">
        <v>3674</v>
      </c>
      <c r="H1096" t="s">
        <v>3534</v>
      </c>
      <c r="I1096">
        <v>1734.66</v>
      </c>
      <c r="J1096" s="6">
        <v>0.1145</v>
      </c>
      <c r="K1096" s="6">
        <v>9.1499999999999998E-2</v>
      </c>
      <c r="L1096" t="s">
        <v>3536</v>
      </c>
    </row>
    <row r="1097" spans="1:12" x14ac:dyDescent="0.25">
      <c r="A1097" t="s">
        <v>3128</v>
      </c>
      <c r="B1097" t="s">
        <v>3129</v>
      </c>
      <c r="C1097" t="s">
        <v>3645</v>
      </c>
      <c r="D1097" t="s">
        <v>3643</v>
      </c>
      <c r="E1097" t="s">
        <v>3841</v>
      </c>
      <c r="F1097" t="s">
        <v>3842</v>
      </c>
      <c r="G1097" t="s">
        <v>3644</v>
      </c>
      <c r="H1097" t="s">
        <v>3534</v>
      </c>
      <c r="I1097">
        <v>490.61</v>
      </c>
      <c r="J1097" s="6">
        <v>9.4500000000000001E-2</v>
      </c>
      <c r="K1097" s="6">
        <v>0.1115</v>
      </c>
      <c r="L1097" t="s">
        <v>3536</v>
      </c>
    </row>
    <row r="1098" spans="1:12" x14ac:dyDescent="0.25">
      <c r="A1098" t="s">
        <v>3131</v>
      </c>
      <c r="B1098" t="s">
        <v>3132</v>
      </c>
      <c r="C1098" t="s">
        <v>3684</v>
      </c>
      <c r="D1098" t="s">
        <v>3610</v>
      </c>
      <c r="E1098" t="s">
        <v>3841</v>
      </c>
      <c r="F1098" t="s">
        <v>3843</v>
      </c>
      <c r="G1098" t="s">
        <v>3674</v>
      </c>
      <c r="H1098" t="s">
        <v>3534</v>
      </c>
      <c r="I1098">
        <v>867.33</v>
      </c>
      <c r="J1098" s="6">
        <v>0.1145</v>
      </c>
      <c r="K1098" s="6">
        <v>9.1499999999999998E-2</v>
      </c>
      <c r="L1098" t="s">
        <v>3536</v>
      </c>
    </row>
    <row r="1099" spans="1:12" x14ac:dyDescent="0.25">
      <c r="A1099" t="s">
        <v>3134</v>
      </c>
      <c r="B1099" t="s">
        <v>3135</v>
      </c>
      <c r="C1099" t="s">
        <v>3612</v>
      </c>
      <c r="D1099" t="s">
        <v>3610</v>
      </c>
      <c r="E1099" t="s">
        <v>3841</v>
      </c>
      <c r="F1099" t="s">
        <v>3842</v>
      </c>
      <c r="G1099" t="s">
        <v>3533</v>
      </c>
      <c r="H1099" t="s">
        <v>3534</v>
      </c>
      <c r="I1099">
        <v>3326.67</v>
      </c>
      <c r="J1099" s="6">
        <v>0.1145</v>
      </c>
      <c r="K1099" s="6">
        <v>9.1499999999999998E-2</v>
      </c>
      <c r="L1099" t="s">
        <v>3536</v>
      </c>
    </row>
    <row r="1100" spans="1:12" x14ac:dyDescent="0.25">
      <c r="A1100" t="s">
        <v>3137</v>
      </c>
      <c r="B1100" t="s">
        <v>3138</v>
      </c>
      <c r="C1100" t="s">
        <v>3675</v>
      </c>
      <c r="D1100" t="s">
        <v>3610</v>
      </c>
      <c r="E1100" t="s">
        <v>3841</v>
      </c>
      <c r="F1100" t="s">
        <v>3843</v>
      </c>
      <c r="G1100" t="s">
        <v>3674</v>
      </c>
      <c r="H1100" t="s">
        <v>3534</v>
      </c>
      <c r="I1100">
        <v>1734.66</v>
      </c>
      <c r="J1100" s="6">
        <v>0.1145</v>
      </c>
      <c r="K1100" s="6">
        <v>9.1499999999999998E-2</v>
      </c>
      <c r="L1100" t="s">
        <v>3536</v>
      </c>
    </row>
    <row r="1101" spans="1:12" x14ac:dyDescent="0.25">
      <c r="A1101" t="s">
        <v>75</v>
      </c>
      <c r="B1101" t="s">
        <v>76</v>
      </c>
      <c r="C1101" t="s">
        <v>3582</v>
      </c>
      <c r="D1101" t="s">
        <v>3532</v>
      </c>
      <c r="E1101" t="s">
        <v>3841</v>
      </c>
      <c r="F1101" t="s">
        <v>3842</v>
      </c>
      <c r="G1101" t="s">
        <v>3533</v>
      </c>
      <c r="H1101" t="s">
        <v>3534</v>
      </c>
      <c r="I1101">
        <v>1212</v>
      </c>
      <c r="J1101" s="6">
        <v>0.1145</v>
      </c>
      <c r="K1101" s="6">
        <v>9.1499999999999998E-2</v>
      </c>
      <c r="L1101" t="s">
        <v>3541</v>
      </c>
    </row>
    <row r="1102" spans="1:12" x14ac:dyDescent="0.25">
      <c r="A1102" t="s">
        <v>7</v>
      </c>
      <c r="B1102" t="s">
        <v>8</v>
      </c>
      <c r="C1102" t="s">
        <v>3603</v>
      </c>
      <c r="D1102" t="s">
        <v>3610</v>
      </c>
      <c r="E1102" t="s">
        <v>3841</v>
      </c>
      <c r="F1102" t="s">
        <v>3842</v>
      </c>
      <c r="G1102" t="s">
        <v>3533</v>
      </c>
      <c r="H1102" t="s">
        <v>3534</v>
      </c>
      <c r="I1102">
        <v>1412</v>
      </c>
      <c r="J1102" s="6">
        <v>0.1145</v>
      </c>
      <c r="K1102" s="6">
        <v>9.1499999999999998E-2</v>
      </c>
      <c r="L1102" t="s">
        <v>3536</v>
      </c>
    </row>
    <row r="1103" spans="1:12" x14ac:dyDescent="0.25">
      <c r="A1103" t="s">
        <v>3142</v>
      </c>
      <c r="B1103" t="s">
        <v>3143</v>
      </c>
      <c r="C1103" t="s">
        <v>3654</v>
      </c>
      <c r="D1103" t="s">
        <v>3643</v>
      </c>
      <c r="E1103" t="s">
        <v>3841</v>
      </c>
      <c r="F1103" t="s">
        <v>3842</v>
      </c>
      <c r="G1103" t="s">
        <v>3644</v>
      </c>
      <c r="H1103" t="s">
        <v>3534</v>
      </c>
      <c r="I1103">
        <v>623.95000000000005</v>
      </c>
      <c r="J1103" s="6">
        <v>9.4500000000000001E-2</v>
      </c>
      <c r="K1103" s="6">
        <v>0.1115</v>
      </c>
      <c r="L1103" t="s">
        <v>3536</v>
      </c>
    </row>
    <row r="1104" spans="1:12" x14ac:dyDescent="0.25">
      <c r="A1104" t="s">
        <v>3146</v>
      </c>
      <c r="B1104" t="s">
        <v>3147</v>
      </c>
      <c r="C1104" t="s">
        <v>3645</v>
      </c>
      <c r="D1104" t="s">
        <v>3643</v>
      </c>
      <c r="E1104" t="s">
        <v>3841</v>
      </c>
      <c r="F1104" t="s">
        <v>3842</v>
      </c>
      <c r="G1104" t="s">
        <v>3644</v>
      </c>
      <c r="H1104" t="s">
        <v>3534</v>
      </c>
      <c r="I1104">
        <v>561</v>
      </c>
      <c r="J1104" s="6">
        <v>9.4500000000000001E-2</v>
      </c>
      <c r="K1104" s="6">
        <v>0.1115</v>
      </c>
      <c r="L1104" t="s">
        <v>3536</v>
      </c>
    </row>
    <row r="1105" spans="1:12" x14ac:dyDescent="0.25">
      <c r="A1105" t="s">
        <v>3149</v>
      </c>
      <c r="B1105" t="s">
        <v>3150</v>
      </c>
      <c r="C1105" t="s">
        <v>3623</v>
      </c>
      <c r="D1105" t="s">
        <v>3610</v>
      </c>
      <c r="E1105" t="s">
        <v>3841</v>
      </c>
      <c r="F1105" t="s">
        <v>3842</v>
      </c>
      <c r="G1105" t="s">
        <v>3533</v>
      </c>
      <c r="H1105" t="s">
        <v>3534</v>
      </c>
      <c r="I1105">
        <v>3704.86</v>
      </c>
      <c r="J1105" s="6">
        <v>0.1145</v>
      </c>
      <c r="K1105" s="6">
        <v>9.1499999999999998E-2</v>
      </c>
      <c r="L1105" t="s">
        <v>3536</v>
      </c>
    </row>
    <row r="1106" spans="1:12" x14ac:dyDescent="0.25">
      <c r="A1106" t="s">
        <v>3152</v>
      </c>
      <c r="B1106" t="s">
        <v>3153</v>
      </c>
      <c r="C1106" t="s">
        <v>3675</v>
      </c>
      <c r="D1106" t="s">
        <v>3610</v>
      </c>
      <c r="E1106" t="s">
        <v>3841</v>
      </c>
      <c r="F1106" t="s">
        <v>3843</v>
      </c>
      <c r="G1106" t="s">
        <v>3674</v>
      </c>
      <c r="H1106" t="s">
        <v>3534</v>
      </c>
      <c r="I1106">
        <v>1734.66</v>
      </c>
      <c r="J1106" s="6">
        <v>0.1145</v>
      </c>
      <c r="K1106" s="6">
        <v>9.1499999999999998E-2</v>
      </c>
      <c r="L1106" t="s">
        <v>3536</v>
      </c>
    </row>
    <row r="1107" spans="1:12" x14ac:dyDescent="0.25">
      <c r="A1107" t="s">
        <v>3155</v>
      </c>
      <c r="B1107" t="s">
        <v>3156</v>
      </c>
      <c r="C1107" t="s">
        <v>3678</v>
      </c>
      <c r="D1107" t="s">
        <v>3610</v>
      </c>
      <c r="E1107" t="s">
        <v>3841</v>
      </c>
      <c r="F1107" t="s">
        <v>3843</v>
      </c>
      <c r="G1107" t="s">
        <v>3674</v>
      </c>
      <c r="H1107" t="s">
        <v>3534</v>
      </c>
      <c r="I1107">
        <v>606</v>
      </c>
      <c r="J1107" s="6">
        <v>0.1145</v>
      </c>
      <c r="K1107" s="6">
        <v>9.1499999999999998E-2</v>
      </c>
      <c r="L1107" t="s">
        <v>3536</v>
      </c>
    </row>
    <row r="1108" spans="1:12" x14ac:dyDescent="0.25">
      <c r="A1108" t="s">
        <v>3158</v>
      </c>
      <c r="B1108" t="s">
        <v>3159</v>
      </c>
      <c r="C1108" t="s">
        <v>3665</v>
      </c>
      <c r="D1108" t="s">
        <v>3610</v>
      </c>
      <c r="E1108" t="s">
        <v>3841</v>
      </c>
      <c r="F1108" t="s">
        <v>3842</v>
      </c>
      <c r="G1108" t="s">
        <v>3626</v>
      </c>
      <c r="H1108" t="s">
        <v>3534</v>
      </c>
      <c r="I1108">
        <v>4306.13</v>
      </c>
      <c r="J1108" s="6">
        <v>0.1145</v>
      </c>
      <c r="K1108" s="6">
        <v>9.1499999999999998E-2</v>
      </c>
      <c r="L1108" t="s">
        <v>3536</v>
      </c>
    </row>
    <row r="1109" spans="1:12" x14ac:dyDescent="0.25">
      <c r="A1109" t="s">
        <v>3161</v>
      </c>
      <c r="B1109" t="s">
        <v>3162</v>
      </c>
      <c r="C1109" t="s">
        <v>3675</v>
      </c>
      <c r="D1109" t="s">
        <v>3610</v>
      </c>
      <c r="E1109" t="s">
        <v>3841</v>
      </c>
      <c r="F1109" t="s">
        <v>3843</v>
      </c>
      <c r="G1109" t="s">
        <v>3674</v>
      </c>
      <c r="H1109" t="s">
        <v>3534</v>
      </c>
      <c r="I1109">
        <v>1734.66</v>
      </c>
      <c r="J1109" s="6">
        <v>0.1145</v>
      </c>
      <c r="K1109" s="6">
        <v>9.1499999999999998E-2</v>
      </c>
      <c r="L1109" t="s">
        <v>3536</v>
      </c>
    </row>
    <row r="1110" spans="1:12" x14ac:dyDescent="0.25">
      <c r="A1110" t="s">
        <v>3165</v>
      </c>
      <c r="B1110" t="s">
        <v>3166</v>
      </c>
      <c r="C1110" t="s">
        <v>3556</v>
      </c>
      <c r="D1110" t="s">
        <v>3532</v>
      </c>
      <c r="E1110" t="s">
        <v>3841</v>
      </c>
      <c r="F1110" t="s">
        <v>3842</v>
      </c>
      <c r="G1110" t="s">
        <v>3533</v>
      </c>
      <c r="H1110" t="s">
        <v>3534</v>
      </c>
      <c r="I1110">
        <v>733</v>
      </c>
      <c r="J1110" s="6">
        <v>0.1145</v>
      </c>
      <c r="K1110" s="6">
        <v>9.1499999999999998E-2</v>
      </c>
      <c r="L1110" t="s">
        <v>3536</v>
      </c>
    </row>
    <row r="1111" spans="1:12" x14ac:dyDescent="0.25">
      <c r="A1111" t="s">
        <v>3168</v>
      </c>
      <c r="B1111" t="s">
        <v>3169</v>
      </c>
      <c r="C1111" t="s">
        <v>3612</v>
      </c>
      <c r="D1111" t="s">
        <v>3610</v>
      </c>
      <c r="E1111" t="s">
        <v>3841</v>
      </c>
      <c r="F1111" t="s">
        <v>3842</v>
      </c>
      <c r="G1111" t="s">
        <v>3533</v>
      </c>
      <c r="H1111" t="s">
        <v>3534</v>
      </c>
      <c r="I1111">
        <v>3326.67</v>
      </c>
      <c r="J1111" s="6">
        <v>0.1145</v>
      </c>
      <c r="K1111" s="6">
        <v>9.1499999999999998E-2</v>
      </c>
      <c r="L1111" t="s">
        <v>3536</v>
      </c>
    </row>
    <row r="1112" spans="1:12" x14ac:dyDescent="0.25">
      <c r="A1112" t="s">
        <v>3827</v>
      </c>
      <c r="B1112" t="s">
        <v>3828</v>
      </c>
      <c r="C1112" t="s">
        <v>3684</v>
      </c>
      <c r="D1112" t="s">
        <v>3610</v>
      </c>
      <c r="E1112" t="s">
        <v>3841</v>
      </c>
      <c r="F1112" t="s">
        <v>3843</v>
      </c>
      <c r="G1112" t="s">
        <v>3674</v>
      </c>
      <c r="H1112" t="s">
        <v>3534</v>
      </c>
      <c r="I1112">
        <v>867.33</v>
      </c>
      <c r="J1112" s="6">
        <v>0.1145</v>
      </c>
      <c r="K1112" s="6">
        <v>9.1499999999999998E-2</v>
      </c>
      <c r="L1112" t="s">
        <v>3536</v>
      </c>
    </row>
    <row r="1113" spans="1:12" x14ac:dyDescent="0.25">
      <c r="A1113" t="s">
        <v>3171</v>
      </c>
      <c r="B1113" t="s">
        <v>3172</v>
      </c>
      <c r="C1113" t="s">
        <v>3675</v>
      </c>
      <c r="D1113" t="s">
        <v>3610</v>
      </c>
      <c r="E1113" t="s">
        <v>3841</v>
      </c>
      <c r="F1113" t="s">
        <v>3843</v>
      </c>
      <c r="G1113" t="s">
        <v>3674</v>
      </c>
      <c r="H1113" t="s">
        <v>3534</v>
      </c>
      <c r="I1113">
        <v>1734.66</v>
      </c>
      <c r="J1113" s="6">
        <v>0.1145</v>
      </c>
      <c r="K1113" s="6">
        <v>9.1499999999999998E-2</v>
      </c>
      <c r="L1113" t="s">
        <v>3536</v>
      </c>
    </row>
    <row r="1114" spans="1:12" x14ac:dyDescent="0.25">
      <c r="A1114" t="s">
        <v>3741</v>
      </c>
      <c r="B1114" t="s">
        <v>3742</v>
      </c>
      <c r="C1114" t="s">
        <v>3684</v>
      </c>
      <c r="D1114" t="s">
        <v>3610</v>
      </c>
      <c r="E1114" t="s">
        <v>3841</v>
      </c>
      <c r="F1114" t="s">
        <v>3843</v>
      </c>
      <c r="G1114" t="s">
        <v>3674</v>
      </c>
      <c r="H1114" t="s">
        <v>3534</v>
      </c>
      <c r="I1114">
        <v>867.33</v>
      </c>
      <c r="J1114" s="6">
        <v>0.1145</v>
      </c>
      <c r="K1114" s="6">
        <v>9.1499999999999998E-2</v>
      </c>
      <c r="L1114" t="s">
        <v>3536</v>
      </c>
    </row>
    <row r="1115" spans="1:12" x14ac:dyDescent="0.25">
      <c r="A1115" t="s">
        <v>3174</v>
      </c>
      <c r="B1115" t="s">
        <v>3175</v>
      </c>
      <c r="C1115" t="s">
        <v>3556</v>
      </c>
      <c r="D1115" t="s">
        <v>3532</v>
      </c>
      <c r="E1115" t="s">
        <v>3841</v>
      </c>
      <c r="F1115" t="s">
        <v>3842</v>
      </c>
      <c r="G1115" t="s">
        <v>3533</v>
      </c>
      <c r="H1115" t="s">
        <v>3534</v>
      </c>
      <c r="I1115">
        <v>733</v>
      </c>
      <c r="J1115" s="6">
        <v>0.1145</v>
      </c>
      <c r="K1115" s="6">
        <v>9.1499999999999998E-2</v>
      </c>
      <c r="L1115" t="s">
        <v>3536</v>
      </c>
    </row>
    <row r="1116" spans="1:12" x14ac:dyDescent="0.25">
      <c r="A1116" t="s">
        <v>3177</v>
      </c>
      <c r="B1116" t="s">
        <v>3178</v>
      </c>
      <c r="C1116" t="s">
        <v>3677</v>
      </c>
      <c r="D1116" t="s">
        <v>3610</v>
      </c>
      <c r="E1116" t="s">
        <v>3841</v>
      </c>
      <c r="F1116" t="s">
        <v>3842</v>
      </c>
      <c r="G1116" t="s">
        <v>3674</v>
      </c>
      <c r="H1116" t="s">
        <v>3534</v>
      </c>
      <c r="I1116">
        <v>1086</v>
      </c>
      <c r="J1116" s="6">
        <v>0.1145</v>
      </c>
      <c r="K1116" s="6">
        <v>9.1499999999999998E-2</v>
      </c>
      <c r="L1116" t="s">
        <v>3536</v>
      </c>
    </row>
    <row r="1117" spans="1:12" x14ac:dyDescent="0.25">
      <c r="A1117" t="s">
        <v>53</v>
      </c>
      <c r="B1117" t="s">
        <v>54</v>
      </c>
      <c r="C1117" t="s">
        <v>3834</v>
      </c>
      <c r="D1117" t="s">
        <v>3532</v>
      </c>
      <c r="E1117" t="s">
        <v>3841</v>
      </c>
      <c r="F1117" t="s">
        <v>3842</v>
      </c>
      <c r="G1117" t="s">
        <v>3533</v>
      </c>
      <c r="H1117" t="s">
        <v>3534</v>
      </c>
      <c r="I1117">
        <v>1212</v>
      </c>
      <c r="J1117" s="6">
        <v>0.1145</v>
      </c>
      <c r="K1117" s="6">
        <v>9.1499999999999998E-2</v>
      </c>
      <c r="L1117" t="s">
        <v>3536</v>
      </c>
    </row>
    <row r="1118" spans="1:12" x14ac:dyDescent="0.25">
      <c r="A1118" t="s">
        <v>3181</v>
      </c>
      <c r="B1118" t="s">
        <v>3182</v>
      </c>
      <c r="C1118" t="s">
        <v>3623</v>
      </c>
      <c r="D1118" t="s">
        <v>3610</v>
      </c>
      <c r="E1118" t="s">
        <v>3841</v>
      </c>
      <c r="F1118" t="s">
        <v>3842</v>
      </c>
      <c r="G1118" t="s">
        <v>3533</v>
      </c>
      <c r="H1118" t="s">
        <v>3534</v>
      </c>
      <c r="I1118">
        <v>3704.86</v>
      </c>
      <c r="J1118" s="6">
        <v>0.1145</v>
      </c>
      <c r="K1118" s="6">
        <v>9.1499999999999998E-2</v>
      </c>
      <c r="L1118" t="s">
        <v>3536</v>
      </c>
    </row>
    <row r="1119" spans="1:12" x14ac:dyDescent="0.25">
      <c r="A1119" t="s">
        <v>3184</v>
      </c>
      <c r="B1119" t="s">
        <v>3185</v>
      </c>
      <c r="C1119" t="s">
        <v>3687</v>
      </c>
      <c r="D1119" t="s">
        <v>3610</v>
      </c>
      <c r="E1119" t="s">
        <v>3841</v>
      </c>
      <c r="F1119" t="s">
        <v>3842</v>
      </c>
      <c r="G1119" t="s">
        <v>3674</v>
      </c>
      <c r="H1119" t="s">
        <v>3534</v>
      </c>
      <c r="I1119">
        <v>2604.81</v>
      </c>
      <c r="J1119" s="6">
        <v>0.1145</v>
      </c>
      <c r="K1119" s="6">
        <v>9.1499999999999998E-2</v>
      </c>
      <c r="L1119" t="s">
        <v>3536</v>
      </c>
    </row>
    <row r="1120" spans="1:12" x14ac:dyDescent="0.25">
      <c r="A1120" t="s">
        <v>3187</v>
      </c>
      <c r="B1120" t="s">
        <v>3188</v>
      </c>
      <c r="C1120" t="s">
        <v>3675</v>
      </c>
      <c r="D1120" t="s">
        <v>3610</v>
      </c>
      <c r="E1120" t="s">
        <v>3841</v>
      </c>
      <c r="F1120" t="s">
        <v>3843</v>
      </c>
      <c r="G1120" t="s">
        <v>3674</v>
      </c>
      <c r="H1120" t="s">
        <v>3534</v>
      </c>
      <c r="I1120">
        <v>1734.66</v>
      </c>
      <c r="J1120" s="6">
        <v>0.1145</v>
      </c>
      <c r="K1120" s="6">
        <v>9.1499999999999998E-2</v>
      </c>
      <c r="L1120" t="s">
        <v>3536</v>
      </c>
    </row>
    <row r="1121" spans="1:12" x14ac:dyDescent="0.25">
      <c r="A1121" t="s">
        <v>9</v>
      </c>
      <c r="B1121" t="s">
        <v>10</v>
      </c>
      <c r="C1121" t="s">
        <v>3563</v>
      </c>
      <c r="D1121" t="s">
        <v>3532</v>
      </c>
      <c r="E1121" t="s">
        <v>3841</v>
      </c>
      <c r="F1121" t="s">
        <v>3842</v>
      </c>
      <c r="G1121" t="s">
        <v>3533</v>
      </c>
      <c r="H1121" t="s">
        <v>3534</v>
      </c>
      <c r="I1121">
        <v>1676</v>
      </c>
      <c r="J1121" s="6">
        <v>0.1145</v>
      </c>
      <c r="K1121" s="6">
        <v>9.1499999999999998E-2</v>
      </c>
      <c r="L1121" t="s">
        <v>3536</v>
      </c>
    </row>
    <row r="1122" spans="1:12" x14ac:dyDescent="0.25">
      <c r="A1122" t="s">
        <v>3195</v>
      </c>
      <c r="B1122" t="s">
        <v>3196</v>
      </c>
      <c r="C1122" t="s">
        <v>3675</v>
      </c>
      <c r="D1122" t="s">
        <v>3610</v>
      </c>
      <c r="E1122" t="s">
        <v>3841</v>
      </c>
      <c r="F1122" t="s">
        <v>3843</v>
      </c>
      <c r="G1122" t="s">
        <v>3674</v>
      </c>
      <c r="H1122" t="s">
        <v>3534</v>
      </c>
      <c r="I1122">
        <v>1734.66</v>
      </c>
      <c r="J1122" s="6">
        <v>0.1145</v>
      </c>
      <c r="K1122" s="6">
        <v>9.1499999999999998E-2</v>
      </c>
      <c r="L1122" t="s">
        <v>3536</v>
      </c>
    </row>
    <row r="1123" spans="1:12" x14ac:dyDescent="0.25">
      <c r="A1123" t="s">
        <v>217</v>
      </c>
      <c r="B1123" t="s">
        <v>218</v>
      </c>
      <c r="C1123" t="s">
        <v>3668</v>
      </c>
      <c r="D1123" t="s">
        <v>3532</v>
      </c>
      <c r="E1123" t="s">
        <v>3841</v>
      </c>
      <c r="F1123" t="s">
        <v>3842</v>
      </c>
      <c r="G1123" t="s">
        <v>3533</v>
      </c>
      <c r="H1123" t="s">
        <v>3534</v>
      </c>
      <c r="I1123">
        <v>2600</v>
      </c>
      <c r="J1123" s="6">
        <v>0.1145</v>
      </c>
      <c r="K1123" s="6">
        <v>9.1499999999999998E-2</v>
      </c>
      <c r="L1123" t="s">
        <v>3536</v>
      </c>
    </row>
    <row r="1124" spans="1:12" x14ac:dyDescent="0.25">
      <c r="A1124" t="s">
        <v>3191</v>
      </c>
      <c r="B1124" t="s">
        <v>3192</v>
      </c>
      <c r="C1124" t="s">
        <v>3557</v>
      </c>
      <c r="D1124" t="s">
        <v>3532</v>
      </c>
      <c r="E1124" t="s">
        <v>3841</v>
      </c>
      <c r="F1124" t="s">
        <v>3842</v>
      </c>
      <c r="G1124" t="s">
        <v>3533</v>
      </c>
      <c r="H1124" t="s">
        <v>3534</v>
      </c>
      <c r="I1124">
        <v>1212</v>
      </c>
      <c r="J1124" s="6">
        <v>0.1145</v>
      </c>
      <c r="K1124" s="6">
        <v>9.1499999999999998E-2</v>
      </c>
      <c r="L1124" t="s">
        <v>3536</v>
      </c>
    </row>
    <row r="1125" spans="1:12" x14ac:dyDescent="0.25">
      <c r="A1125" t="s">
        <v>3199</v>
      </c>
      <c r="B1125" t="s">
        <v>3200</v>
      </c>
      <c r="C1125" t="s">
        <v>3556</v>
      </c>
      <c r="D1125" t="s">
        <v>3532</v>
      </c>
      <c r="E1125" t="s">
        <v>3841</v>
      </c>
      <c r="F1125" t="s">
        <v>3842</v>
      </c>
      <c r="G1125" t="s">
        <v>3533</v>
      </c>
      <c r="H1125" t="s">
        <v>3534</v>
      </c>
      <c r="I1125">
        <v>733</v>
      </c>
      <c r="J1125" s="6">
        <v>0.1145</v>
      </c>
      <c r="K1125" s="6">
        <v>9.1499999999999998E-2</v>
      </c>
      <c r="L1125" t="s">
        <v>3536</v>
      </c>
    </row>
    <row r="1126" spans="1:12" x14ac:dyDescent="0.25">
      <c r="A1126" t="s">
        <v>3795</v>
      </c>
      <c r="B1126" t="s">
        <v>3796</v>
      </c>
      <c r="C1126" t="s">
        <v>3684</v>
      </c>
      <c r="D1126" t="s">
        <v>3610</v>
      </c>
      <c r="E1126" t="s">
        <v>3841</v>
      </c>
      <c r="F1126" t="s">
        <v>3843</v>
      </c>
      <c r="G1126" t="s">
        <v>3674</v>
      </c>
      <c r="H1126" t="s">
        <v>3534</v>
      </c>
      <c r="I1126">
        <v>867.33</v>
      </c>
      <c r="J1126" s="6">
        <v>0.1145</v>
      </c>
      <c r="K1126" s="6">
        <v>9.1499999999999998E-2</v>
      </c>
      <c r="L1126" t="s">
        <v>3536</v>
      </c>
    </row>
    <row r="1127" spans="1:12" x14ac:dyDescent="0.25">
      <c r="A1127" t="s">
        <v>3202</v>
      </c>
      <c r="B1127" t="s">
        <v>3203</v>
      </c>
      <c r="C1127" t="s">
        <v>3620</v>
      </c>
      <c r="D1127" t="s">
        <v>3610</v>
      </c>
      <c r="E1127" t="s">
        <v>3841</v>
      </c>
      <c r="F1127" t="s">
        <v>3842</v>
      </c>
      <c r="G1127" t="s">
        <v>3533</v>
      </c>
      <c r="H1127" t="s">
        <v>3534</v>
      </c>
      <c r="I1127">
        <v>1000</v>
      </c>
      <c r="J1127" s="6">
        <v>0.1145</v>
      </c>
      <c r="K1127" s="6">
        <v>9.1499999999999998E-2</v>
      </c>
      <c r="L1127" t="s">
        <v>3536</v>
      </c>
    </row>
    <row r="1128" spans="1:12" x14ac:dyDescent="0.25">
      <c r="A1128" t="s">
        <v>3205</v>
      </c>
      <c r="B1128" t="s">
        <v>3206</v>
      </c>
      <c r="C1128" t="s">
        <v>3677</v>
      </c>
      <c r="D1128" t="s">
        <v>3610</v>
      </c>
      <c r="E1128" t="s">
        <v>3841</v>
      </c>
      <c r="F1128" t="s">
        <v>3842</v>
      </c>
      <c r="G1128" t="s">
        <v>3674</v>
      </c>
      <c r="H1128" t="s">
        <v>3534</v>
      </c>
      <c r="I1128">
        <v>1086</v>
      </c>
      <c r="J1128" s="6">
        <v>0.1145</v>
      </c>
      <c r="K1128" s="6">
        <v>9.1499999999999998E-2</v>
      </c>
      <c r="L1128" t="s">
        <v>3536</v>
      </c>
    </row>
    <row r="1129" spans="1:12" x14ac:dyDescent="0.25">
      <c r="A1129" t="s">
        <v>3208</v>
      </c>
      <c r="B1129" t="s">
        <v>3209</v>
      </c>
      <c r="C1129" t="s">
        <v>3677</v>
      </c>
      <c r="D1129" t="s">
        <v>3610</v>
      </c>
      <c r="E1129" t="s">
        <v>3841</v>
      </c>
      <c r="F1129" t="s">
        <v>3842</v>
      </c>
      <c r="G1129" t="s">
        <v>3674</v>
      </c>
      <c r="H1129" t="s">
        <v>3534</v>
      </c>
      <c r="I1129">
        <v>1086</v>
      </c>
      <c r="J1129" s="6">
        <v>0.1145</v>
      </c>
      <c r="K1129" s="6">
        <v>9.1499999999999998E-2</v>
      </c>
      <c r="L1129" t="s">
        <v>3536</v>
      </c>
    </row>
    <row r="1130" spans="1:12" x14ac:dyDescent="0.25">
      <c r="A1130" t="s">
        <v>3211</v>
      </c>
      <c r="B1130" t="s">
        <v>3212</v>
      </c>
      <c r="C1130" t="s">
        <v>3614</v>
      </c>
      <c r="D1130" t="s">
        <v>3610</v>
      </c>
      <c r="E1130" t="s">
        <v>3841</v>
      </c>
      <c r="F1130" t="s">
        <v>3842</v>
      </c>
      <c r="G1130" t="s">
        <v>3533</v>
      </c>
      <c r="H1130" t="s">
        <v>3534</v>
      </c>
      <c r="I1130">
        <v>2700</v>
      </c>
      <c r="J1130" s="6">
        <v>0.1145</v>
      </c>
      <c r="K1130" s="6">
        <v>9.1499999999999998E-2</v>
      </c>
      <c r="L1130" t="s">
        <v>3536</v>
      </c>
    </row>
    <row r="1131" spans="1:12" x14ac:dyDescent="0.25">
      <c r="A1131" t="s">
        <v>3215</v>
      </c>
      <c r="B1131" t="s">
        <v>3216</v>
      </c>
      <c r="C1131" t="s">
        <v>3675</v>
      </c>
      <c r="D1131" t="s">
        <v>3610</v>
      </c>
      <c r="E1131" t="s">
        <v>3841</v>
      </c>
      <c r="F1131" t="s">
        <v>3843</v>
      </c>
      <c r="G1131" t="s">
        <v>3674</v>
      </c>
      <c r="H1131" t="s">
        <v>3534</v>
      </c>
      <c r="I1131">
        <v>1734.66</v>
      </c>
      <c r="J1131" s="6">
        <v>0.1145</v>
      </c>
      <c r="K1131" s="6">
        <v>9.1499999999999998E-2</v>
      </c>
      <c r="L1131" t="s">
        <v>3536</v>
      </c>
    </row>
    <row r="1132" spans="1:12" x14ac:dyDescent="0.25">
      <c r="A1132" t="s">
        <v>207</v>
      </c>
      <c r="B1132" t="s">
        <v>208</v>
      </c>
      <c r="C1132" t="s">
        <v>3563</v>
      </c>
      <c r="D1132" t="s">
        <v>3532</v>
      </c>
      <c r="E1132" t="s">
        <v>3841</v>
      </c>
      <c r="F1132" t="s">
        <v>3842</v>
      </c>
      <c r="G1132" t="s">
        <v>3533</v>
      </c>
      <c r="H1132" t="s">
        <v>3534</v>
      </c>
      <c r="I1132">
        <v>1676</v>
      </c>
      <c r="J1132" s="6">
        <v>0.1145</v>
      </c>
      <c r="K1132" s="6">
        <v>9.1499999999999998E-2</v>
      </c>
      <c r="L1132" t="s">
        <v>3536</v>
      </c>
    </row>
    <row r="1133" spans="1:12" x14ac:dyDescent="0.25">
      <c r="A1133" t="s">
        <v>3219</v>
      </c>
      <c r="B1133" t="s">
        <v>3220</v>
      </c>
      <c r="C1133" t="s">
        <v>3556</v>
      </c>
      <c r="D1133" t="s">
        <v>3532</v>
      </c>
      <c r="E1133" t="s">
        <v>3841</v>
      </c>
      <c r="F1133" t="s">
        <v>3842</v>
      </c>
      <c r="G1133" t="s">
        <v>3533</v>
      </c>
      <c r="H1133" t="s">
        <v>3534</v>
      </c>
      <c r="I1133">
        <v>733</v>
      </c>
      <c r="J1133" s="6">
        <v>0.1145</v>
      </c>
      <c r="K1133" s="6">
        <v>9.1499999999999998E-2</v>
      </c>
      <c r="L1133" t="s">
        <v>3536</v>
      </c>
    </row>
    <row r="1134" spans="1:12" x14ac:dyDescent="0.25">
      <c r="A1134" t="s">
        <v>3222</v>
      </c>
      <c r="B1134" t="s">
        <v>3223</v>
      </c>
      <c r="C1134" t="s">
        <v>3622</v>
      </c>
      <c r="D1134" t="s">
        <v>3610</v>
      </c>
      <c r="E1134" t="s">
        <v>3841</v>
      </c>
      <c r="F1134" t="s">
        <v>3842</v>
      </c>
      <c r="G1134" t="s">
        <v>3533</v>
      </c>
      <c r="H1134" t="s">
        <v>3534</v>
      </c>
      <c r="I1134">
        <v>2300</v>
      </c>
      <c r="J1134" s="6">
        <v>0.1145</v>
      </c>
      <c r="K1134" s="6">
        <v>9.1499999999999998E-2</v>
      </c>
      <c r="L1134" t="s">
        <v>3536</v>
      </c>
    </row>
    <row r="1135" spans="1:12" x14ac:dyDescent="0.25">
      <c r="A1135" t="s">
        <v>3225</v>
      </c>
      <c r="B1135" t="s">
        <v>3226</v>
      </c>
      <c r="C1135" t="s">
        <v>3557</v>
      </c>
      <c r="D1135" t="s">
        <v>3532</v>
      </c>
      <c r="E1135" t="s">
        <v>3841</v>
      </c>
      <c r="F1135" t="s">
        <v>3842</v>
      </c>
      <c r="G1135" t="s">
        <v>3533</v>
      </c>
      <c r="H1135" t="s">
        <v>3534</v>
      </c>
      <c r="I1135">
        <v>1212</v>
      </c>
      <c r="J1135" s="6">
        <v>0.1145</v>
      </c>
      <c r="K1135" s="6">
        <v>9.1499999999999998E-2</v>
      </c>
      <c r="L1135" t="s">
        <v>3536</v>
      </c>
    </row>
    <row r="1136" spans="1:12" x14ac:dyDescent="0.25">
      <c r="A1136" t="s">
        <v>3228</v>
      </c>
      <c r="B1136" t="s">
        <v>3229</v>
      </c>
      <c r="C1136" t="s">
        <v>3672</v>
      </c>
      <c r="D1136" t="s">
        <v>3532</v>
      </c>
      <c r="E1136" t="s">
        <v>3841</v>
      </c>
      <c r="F1136" t="s">
        <v>3842</v>
      </c>
      <c r="G1136" t="s">
        <v>3533</v>
      </c>
      <c r="H1136" t="s">
        <v>3534</v>
      </c>
      <c r="I1136">
        <v>2600</v>
      </c>
      <c r="J1136" s="6">
        <v>0.1145</v>
      </c>
      <c r="K1136" s="6">
        <v>9.1499999999999998E-2</v>
      </c>
      <c r="L1136" t="s">
        <v>3541</v>
      </c>
    </row>
    <row r="1137" spans="1:12" x14ac:dyDescent="0.25">
      <c r="A1137" t="s">
        <v>143</v>
      </c>
      <c r="B1137" t="s">
        <v>144</v>
      </c>
      <c r="C1137" t="s">
        <v>3557</v>
      </c>
      <c r="D1137" t="s">
        <v>3532</v>
      </c>
      <c r="E1137" t="s">
        <v>3841</v>
      </c>
      <c r="F1137" t="s">
        <v>3842</v>
      </c>
      <c r="G1137" t="s">
        <v>3533</v>
      </c>
      <c r="H1137" t="s">
        <v>3534</v>
      </c>
      <c r="I1137">
        <v>1680</v>
      </c>
      <c r="J1137" s="6">
        <v>0.1145</v>
      </c>
      <c r="K1137" s="6">
        <v>9.1499999999999998E-2</v>
      </c>
      <c r="L1137" t="s">
        <v>3536</v>
      </c>
    </row>
    <row r="1138" spans="1:12" x14ac:dyDescent="0.25">
      <c r="A1138" t="s">
        <v>51</v>
      </c>
      <c r="B1138" t="s">
        <v>52</v>
      </c>
      <c r="C1138" t="s">
        <v>3834</v>
      </c>
      <c r="D1138" t="s">
        <v>3532</v>
      </c>
      <c r="E1138" t="s">
        <v>3841</v>
      </c>
      <c r="F1138" t="s">
        <v>3842</v>
      </c>
      <c r="G1138" t="s">
        <v>3533</v>
      </c>
      <c r="H1138" t="s">
        <v>3534</v>
      </c>
      <c r="I1138">
        <v>1212</v>
      </c>
      <c r="J1138" s="6">
        <v>0.1145</v>
      </c>
      <c r="K1138" s="6">
        <v>9.1499999999999998E-2</v>
      </c>
      <c r="L1138" t="s">
        <v>3536</v>
      </c>
    </row>
    <row r="1139" spans="1:12" x14ac:dyDescent="0.25">
      <c r="A1139" t="s">
        <v>3234</v>
      </c>
      <c r="B1139" t="s">
        <v>3235</v>
      </c>
      <c r="C1139" t="s">
        <v>3675</v>
      </c>
      <c r="D1139" t="s">
        <v>3610</v>
      </c>
      <c r="E1139" t="s">
        <v>3841</v>
      </c>
      <c r="F1139" t="s">
        <v>3843</v>
      </c>
      <c r="G1139" t="s">
        <v>3674</v>
      </c>
      <c r="H1139" t="s">
        <v>3534</v>
      </c>
      <c r="I1139">
        <v>1734.66</v>
      </c>
      <c r="J1139" s="6">
        <v>0.1145</v>
      </c>
      <c r="K1139" s="6">
        <v>9.1499999999999998E-2</v>
      </c>
      <c r="L1139" t="s">
        <v>3536</v>
      </c>
    </row>
    <row r="1140" spans="1:12" x14ac:dyDescent="0.25">
      <c r="A1140" t="s">
        <v>3237</v>
      </c>
      <c r="B1140" t="s">
        <v>3238</v>
      </c>
      <c r="C1140" t="s">
        <v>3678</v>
      </c>
      <c r="D1140" t="s">
        <v>3610</v>
      </c>
      <c r="E1140" t="s">
        <v>3841</v>
      </c>
      <c r="F1140" t="s">
        <v>3843</v>
      </c>
      <c r="G1140" t="s">
        <v>3674</v>
      </c>
      <c r="H1140" t="s">
        <v>3534</v>
      </c>
      <c r="I1140">
        <v>606</v>
      </c>
      <c r="J1140" s="6">
        <v>0.1145</v>
      </c>
      <c r="K1140" s="6">
        <v>9.1499999999999998E-2</v>
      </c>
      <c r="L1140" t="s">
        <v>3536</v>
      </c>
    </row>
    <row r="1141" spans="1:12" x14ac:dyDescent="0.25">
      <c r="A1141" t="s">
        <v>13</v>
      </c>
      <c r="B1141" t="s">
        <v>14</v>
      </c>
      <c r="C1141" t="s">
        <v>3557</v>
      </c>
      <c r="D1141" t="s">
        <v>3532</v>
      </c>
      <c r="E1141" t="s">
        <v>3841</v>
      </c>
      <c r="F1141" t="s">
        <v>3842</v>
      </c>
      <c r="G1141" t="s">
        <v>3533</v>
      </c>
      <c r="H1141" t="s">
        <v>3534</v>
      </c>
      <c r="I1141">
        <v>1676</v>
      </c>
      <c r="J1141" s="6">
        <v>0.1145</v>
      </c>
      <c r="K1141" s="6">
        <v>9.1499999999999998E-2</v>
      </c>
      <c r="L1141" t="s">
        <v>3536</v>
      </c>
    </row>
    <row r="1142" spans="1:12" x14ac:dyDescent="0.25">
      <c r="A1142" t="s">
        <v>3241</v>
      </c>
      <c r="B1142" t="s">
        <v>3242</v>
      </c>
      <c r="C1142" t="s">
        <v>3614</v>
      </c>
      <c r="D1142" t="s">
        <v>3610</v>
      </c>
      <c r="E1142" t="s">
        <v>3841</v>
      </c>
      <c r="F1142" t="s">
        <v>3842</v>
      </c>
      <c r="G1142" t="s">
        <v>3533</v>
      </c>
      <c r="H1142" t="s">
        <v>3534</v>
      </c>
      <c r="I1142">
        <v>2700</v>
      </c>
      <c r="J1142" s="6">
        <v>0.1145</v>
      </c>
      <c r="K1142" s="6">
        <v>9.1499999999999998E-2</v>
      </c>
      <c r="L1142" t="s">
        <v>3536</v>
      </c>
    </row>
    <row r="1143" spans="1:12" x14ac:dyDescent="0.25">
      <c r="A1143" t="s">
        <v>3244</v>
      </c>
      <c r="B1143" t="s">
        <v>3245</v>
      </c>
      <c r="C1143" t="s">
        <v>3675</v>
      </c>
      <c r="D1143" t="s">
        <v>3610</v>
      </c>
      <c r="E1143" t="s">
        <v>3841</v>
      </c>
      <c r="F1143" t="s">
        <v>3843</v>
      </c>
      <c r="G1143" t="s">
        <v>3674</v>
      </c>
      <c r="H1143" t="s">
        <v>3534</v>
      </c>
      <c r="I1143">
        <v>1734.66</v>
      </c>
      <c r="J1143" s="6">
        <v>0.1145</v>
      </c>
      <c r="K1143" s="6">
        <v>9.1499999999999998E-2</v>
      </c>
      <c r="L1143" t="s">
        <v>3536</v>
      </c>
    </row>
    <row r="1144" spans="1:12" x14ac:dyDescent="0.25">
      <c r="A1144" t="s">
        <v>3247</v>
      </c>
      <c r="B1144" t="s">
        <v>3248</v>
      </c>
      <c r="C1144" t="s">
        <v>3675</v>
      </c>
      <c r="D1144" t="s">
        <v>3610</v>
      </c>
      <c r="E1144" t="s">
        <v>3841</v>
      </c>
      <c r="F1144" t="s">
        <v>3843</v>
      </c>
      <c r="G1144" t="s">
        <v>3674</v>
      </c>
      <c r="H1144" t="s">
        <v>3534</v>
      </c>
      <c r="I1144">
        <v>1734.66</v>
      </c>
      <c r="J1144" s="6">
        <v>0.1145</v>
      </c>
      <c r="K1144" s="6">
        <v>9.1499999999999998E-2</v>
      </c>
      <c r="L1144" t="s">
        <v>3536</v>
      </c>
    </row>
    <row r="1145" spans="1:12" x14ac:dyDescent="0.25">
      <c r="A1145" t="s">
        <v>3251</v>
      </c>
      <c r="B1145" t="s">
        <v>3252</v>
      </c>
      <c r="C1145" t="s">
        <v>3550</v>
      </c>
      <c r="D1145" t="s">
        <v>3532</v>
      </c>
      <c r="E1145" t="s">
        <v>3841</v>
      </c>
      <c r="F1145" t="s">
        <v>3842</v>
      </c>
      <c r="G1145" t="s">
        <v>3533</v>
      </c>
      <c r="H1145" t="s">
        <v>3534</v>
      </c>
      <c r="I1145">
        <v>901</v>
      </c>
      <c r="J1145" s="6">
        <v>0.1145</v>
      </c>
      <c r="K1145" s="6">
        <v>9.1499999999999998E-2</v>
      </c>
      <c r="L1145" t="s">
        <v>3541</v>
      </c>
    </row>
    <row r="1146" spans="1:12" x14ac:dyDescent="0.25">
      <c r="A1146" t="s">
        <v>3254</v>
      </c>
      <c r="B1146" t="s">
        <v>3255</v>
      </c>
      <c r="C1146" t="s">
        <v>3582</v>
      </c>
      <c r="D1146" t="s">
        <v>3532</v>
      </c>
      <c r="E1146" t="s">
        <v>3841</v>
      </c>
      <c r="F1146" t="s">
        <v>3842</v>
      </c>
      <c r="G1146" t="s">
        <v>3533</v>
      </c>
      <c r="H1146" t="s">
        <v>3534</v>
      </c>
      <c r="I1146">
        <v>1412</v>
      </c>
      <c r="J1146" s="6">
        <v>0.1145</v>
      </c>
      <c r="K1146" s="6">
        <v>9.1499999999999998E-2</v>
      </c>
      <c r="L1146" t="s">
        <v>3536</v>
      </c>
    </row>
    <row r="1147" spans="1:12" x14ac:dyDescent="0.25">
      <c r="A1147" t="s">
        <v>3257</v>
      </c>
      <c r="B1147" t="s">
        <v>3258</v>
      </c>
      <c r="C1147" t="s">
        <v>3675</v>
      </c>
      <c r="D1147" t="s">
        <v>3610</v>
      </c>
      <c r="E1147" t="s">
        <v>3841</v>
      </c>
      <c r="F1147" t="s">
        <v>3843</v>
      </c>
      <c r="G1147" t="s">
        <v>3674</v>
      </c>
      <c r="H1147" t="s">
        <v>3534</v>
      </c>
      <c r="I1147">
        <v>1734.66</v>
      </c>
      <c r="J1147" s="6">
        <v>0.1145</v>
      </c>
      <c r="K1147" s="6">
        <v>9.1499999999999998E-2</v>
      </c>
      <c r="L1147" t="s">
        <v>3536</v>
      </c>
    </row>
    <row r="1148" spans="1:12" x14ac:dyDescent="0.25">
      <c r="A1148" t="s">
        <v>3266</v>
      </c>
      <c r="B1148" t="s">
        <v>3267</v>
      </c>
      <c r="C1148" t="s">
        <v>3557</v>
      </c>
      <c r="D1148" t="s">
        <v>3532</v>
      </c>
      <c r="E1148" t="s">
        <v>3841</v>
      </c>
      <c r="F1148" t="s">
        <v>3842</v>
      </c>
      <c r="G1148" t="s">
        <v>3533</v>
      </c>
      <c r="H1148" t="s">
        <v>3534</v>
      </c>
      <c r="I1148">
        <v>990.18</v>
      </c>
      <c r="J1148" s="6">
        <v>0.1145</v>
      </c>
      <c r="K1148" s="6">
        <v>9.1499999999999998E-2</v>
      </c>
      <c r="L1148" t="s">
        <v>3536</v>
      </c>
    </row>
    <row r="1149" spans="1:12" x14ac:dyDescent="0.25">
      <c r="A1149" t="s">
        <v>3269</v>
      </c>
      <c r="B1149" t="s">
        <v>3270</v>
      </c>
      <c r="C1149" t="s">
        <v>3615</v>
      </c>
      <c r="D1149" t="s">
        <v>3610</v>
      </c>
      <c r="E1149" t="s">
        <v>3841</v>
      </c>
      <c r="F1149" t="s">
        <v>3842</v>
      </c>
      <c r="G1149" t="s">
        <v>3533</v>
      </c>
      <c r="H1149" t="s">
        <v>3534</v>
      </c>
      <c r="I1149">
        <v>3106.52</v>
      </c>
      <c r="J1149" s="6">
        <v>0.1145</v>
      </c>
      <c r="K1149" s="6">
        <v>9.1499999999999998E-2</v>
      </c>
      <c r="L1149" t="s">
        <v>3536</v>
      </c>
    </row>
    <row r="1150" spans="1:12" x14ac:dyDescent="0.25">
      <c r="A1150" t="s">
        <v>3272</v>
      </c>
      <c r="B1150" t="s">
        <v>3273</v>
      </c>
      <c r="C1150" t="s">
        <v>3557</v>
      </c>
      <c r="D1150" t="s">
        <v>3532</v>
      </c>
      <c r="E1150" t="s">
        <v>3841</v>
      </c>
      <c r="F1150" t="s">
        <v>3842</v>
      </c>
      <c r="G1150" t="s">
        <v>3533</v>
      </c>
      <c r="H1150" t="s">
        <v>3534</v>
      </c>
      <c r="I1150">
        <v>1086</v>
      </c>
      <c r="J1150" s="6">
        <v>0.1145</v>
      </c>
      <c r="K1150" s="6">
        <v>9.1499999999999998E-2</v>
      </c>
      <c r="L1150" t="s">
        <v>3536</v>
      </c>
    </row>
    <row r="1151" spans="1:12" x14ac:dyDescent="0.25">
      <c r="A1151" t="s">
        <v>3275</v>
      </c>
      <c r="B1151" t="s">
        <v>3276</v>
      </c>
      <c r="C1151" t="s">
        <v>3675</v>
      </c>
      <c r="D1151" t="s">
        <v>3610</v>
      </c>
      <c r="E1151" t="s">
        <v>3841</v>
      </c>
      <c r="F1151" t="s">
        <v>3843</v>
      </c>
      <c r="G1151" t="s">
        <v>3674</v>
      </c>
      <c r="H1151" t="s">
        <v>3534</v>
      </c>
      <c r="I1151">
        <v>1734.66</v>
      </c>
      <c r="J1151" s="6">
        <v>0.1145</v>
      </c>
      <c r="K1151" s="6">
        <v>9.1499999999999998E-2</v>
      </c>
      <c r="L1151" t="s">
        <v>3536</v>
      </c>
    </row>
    <row r="1152" spans="1:12" x14ac:dyDescent="0.25">
      <c r="A1152" t="s">
        <v>3260</v>
      </c>
      <c r="B1152" t="s">
        <v>3261</v>
      </c>
      <c r="C1152" t="s">
        <v>3613</v>
      </c>
      <c r="D1152" t="s">
        <v>3610</v>
      </c>
      <c r="E1152" t="s">
        <v>3841</v>
      </c>
      <c r="F1152" t="s">
        <v>3842</v>
      </c>
      <c r="G1152" t="s">
        <v>3626</v>
      </c>
      <c r="H1152" t="s">
        <v>3534</v>
      </c>
      <c r="I1152">
        <v>2783</v>
      </c>
      <c r="J1152" s="6">
        <v>0.1145</v>
      </c>
      <c r="K1152" s="6">
        <v>9.1499999999999998E-2</v>
      </c>
      <c r="L1152" t="s">
        <v>3536</v>
      </c>
    </row>
    <row r="1153" spans="1:12" x14ac:dyDescent="0.25">
      <c r="A1153" t="s">
        <v>3263</v>
      </c>
      <c r="B1153" t="s">
        <v>3264</v>
      </c>
      <c r="C1153" t="s">
        <v>3615</v>
      </c>
      <c r="D1153" t="s">
        <v>3610</v>
      </c>
      <c r="E1153" t="s">
        <v>3841</v>
      </c>
      <c r="F1153" t="s">
        <v>3842</v>
      </c>
      <c r="G1153" t="s">
        <v>3533</v>
      </c>
      <c r="H1153" t="s">
        <v>3534</v>
      </c>
      <c r="I1153">
        <v>2997</v>
      </c>
      <c r="J1153" s="6">
        <v>0.1145</v>
      </c>
      <c r="K1153" s="6">
        <v>9.1499999999999998E-2</v>
      </c>
      <c r="L1153" t="s">
        <v>3536</v>
      </c>
    </row>
  </sheetData>
  <sheetProtection sheet="1" formatCells="0" formatColumns="0" formatRows="0" insertColumns="0" insertRows="0" insertHyperlinks="0" deleteColumns="0" deleteRows="0" sort="0" autoFilter="0" pivotTables="0"/>
  <autoFilter ref="D1:L115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99"/>
  <sheetViews>
    <sheetView workbookViewId="0">
      <selection activeCell="C25" sqref="C25"/>
    </sheetView>
  </sheetViews>
  <sheetFormatPr baseColWidth="10" defaultRowHeight="15" x14ac:dyDescent="0.25"/>
  <cols>
    <col min="1" max="1" width="8.85546875" customWidth="1"/>
    <col min="2" max="2" width="24" bestFit="1" customWidth="1"/>
    <col min="3" max="3" width="46.28515625" bestFit="1" customWidth="1"/>
    <col min="4" max="4" width="21.7109375" bestFit="1" customWidth="1"/>
    <col min="5" max="5" width="16.5703125" bestFit="1" customWidth="1"/>
    <col min="6" max="6" width="19.5703125" bestFit="1" customWidth="1"/>
    <col min="7" max="7" width="20.5703125" bestFit="1" customWidth="1"/>
    <col min="8" max="8" width="25.28515625" bestFit="1" customWidth="1"/>
    <col min="9" max="9" width="18.28515625" bestFit="1" customWidth="1"/>
    <col min="10" max="11" width="16.140625" bestFit="1" customWidth="1"/>
    <col min="12" max="12" width="22.28515625" bestFit="1" customWidth="1"/>
    <col min="13" max="13" width="19.28515625" bestFit="1" customWidth="1"/>
    <col min="14" max="14" width="15.28515625" bestFit="1" customWidth="1"/>
    <col min="15" max="15" width="15.28515625" customWidth="1"/>
    <col min="16" max="16" width="14.7109375" bestFit="1" customWidth="1"/>
    <col min="17" max="17" width="19.7109375" bestFit="1" customWidth="1"/>
    <col min="18" max="18" width="17.140625" bestFit="1" customWidth="1"/>
    <col min="19" max="19" width="12.28515625" bestFit="1" customWidth="1"/>
    <col min="20" max="20" width="14.140625" bestFit="1" customWidth="1"/>
    <col min="21" max="21" width="14.28515625" bestFit="1" customWidth="1"/>
    <col min="22" max="23" width="8.85546875" customWidth="1"/>
    <col min="24" max="24" width="24.42578125" bestFit="1" customWidth="1"/>
    <col min="25" max="259" width="8.85546875" customWidth="1"/>
    <col min="260" max="260" width="24" bestFit="1" customWidth="1"/>
    <col min="261" max="261" width="46.28515625" bestFit="1" customWidth="1"/>
    <col min="262" max="262" width="21.7109375" bestFit="1" customWidth="1"/>
    <col min="263" max="263" width="16.5703125" bestFit="1" customWidth="1"/>
    <col min="264" max="264" width="19.5703125" bestFit="1" customWidth="1"/>
    <col min="265" max="265" width="20.5703125" bestFit="1" customWidth="1"/>
    <col min="266" max="266" width="25.28515625" bestFit="1" customWidth="1"/>
    <col min="267" max="267" width="18.28515625" bestFit="1" customWidth="1"/>
    <col min="268" max="269" width="16.140625" bestFit="1" customWidth="1"/>
    <col min="270" max="270" width="22.28515625" bestFit="1" customWidth="1"/>
    <col min="271" max="271" width="19.28515625" bestFit="1" customWidth="1"/>
    <col min="272" max="272" width="15.28515625" bestFit="1" customWidth="1"/>
    <col min="273" max="273" width="14.7109375" bestFit="1" customWidth="1"/>
    <col min="274" max="274" width="19.7109375" bestFit="1" customWidth="1"/>
    <col min="275" max="275" width="17.140625" bestFit="1" customWidth="1"/>
    <col min="276" max="276" width="12.28515625" bestFit="1" customWidth="1"/>
    <col min="277" max="277" width="14.140625" bestFit="1" customWidth="1"/>
    <col min="278" max="278" width="14.28515625" bestFit="1" customWidth="1"/>
    <col min="279" max="515" width="8.85546875" customWidth="1"/>
    <col min="516" max="516" width="24" bestFit="1" customWidth="1"/>
    <col min="517" max="517" width="46.28515625" bestFit="1" customWidth="1"/>
    <col min="518" max="518" width="21.7109375" bestFit="1" customWidth="1"/>
    <col min="519" max="519" width="16.5703125" bestFit="1" customWidth="1"/>
    <col min="520" max="520" width="19.5703125" bestFit="1" customWidth="1"/>
    <col min="521" max="521" width="20.5703125" bestFit="1" customWidth="1"/>
    <col min="522" max="522" width="25.28515625" bestFit="1" customWidth="1"/>
    <col min="523" max="523" width="18.28515625" bestFit="1" customWidth="1"/>
    <col min="524" max="525" width="16.140625" bestFit="1" customWidth="1"/>
    <col min="526" max="526" width="22.28515625" bestFit="1" customWidth="1"/>
    <col min="527" max="527" width="19.28515625" bestFit="1" customWidth="1"/>
    <col min="528" max="528" width="15.28515625" bestFit="1" customWidth="1"/>
    <col min="529" max="529" width="14.7109375" bestFit="1" customWidth="1"/>
    <col min="530" max="530" width="19.7109375" bestFit="1" customWidth="1"/>
    <col min="531" max="531" width="17.140625" bestFit="1" customWidth="1"/>
    <col min="532" max="532" width="12.28515625" bestFit="1" customWidth="1"/>
    <col min="533" max="533" width="14.140625" bestFit="1" customWidth="1"/>
    <col min="534" max="534" width="14.28515625" bestFit="1" customWidth="1"/>
    <col min="535" max="771" width="8.85546875" customWidth="1"/>
    <col min="772" max="772" width="24" bestFit="1" customWidth="1"/>
    <col min="773" max="773" width="46.28515625" bestFit="1" customWidth="1"/>
    <col min="774" max="774" width="21.7109375" bestFit="1" customWidth="1"/>
    <col min="775" max="775" width="16.5703125" bestFit="1" customWidth="1"/>
    <col min="776" max="776" width="19.5703125" bestFit="1" customWidth="1"/>
    <col min="777" max="777" width="20.5703125" bestFit="1" customWidth="1"/>
    <col min="778" max="778" width="25.28515625" bestFit="1" customWidth="1"/>
    <col min="779" max="779" width="18.28515625" bestFit="1" customWidth="1"/>
    <col min="780" max="781" width="16.140625" bestFit="1" customWidth="1"/>
    <col min="782" max="782" width="22.28515625" bestFit="1" customWidth="1"/>
    <col min="783" max="783" width="19.28515625" bestFit="1" customWidth="1"/>
    <col min="784" max="784" width="15.28515625" bestFit="1" customWidth="1"/>
    <col min="785" max="785" width="14.7109375" bestFit="1" customWidth="1"/>
    <col min="786" max="786" width="19.7109375" bestFit="1" customWidth="1"/>
    <col min="787" max="787" width="17.140625" bestFit="1" customWidth="1"/>
    <col min="788" max="788" width="12.28515625" bestFit="1" customWidth="1"/>
    <col min="789" max="789" width="14.140625" bestFit="1" customWidth="1"/>
    <col min="790" max="790" width="14.28515625" bestFit="1" customWidth="1"/>
    <col min="791" max="1027" width="8.85546875" customWidth="1"/>
    <col min="1028" max="1028" width="24" bestFit="1" customWidth="1"/>
    <col min="1029" max="1029" width="46.28515625" bestFit="1" customWidth="1"/>
    <col min="1030" max="1030" width="21.7109375" bestFit="1" customWidth="1"/>
    <col min="1031" max="1031" width="16.5703125" bestFit="1" customWidth="1"/>
    <col min="1032" max="1032" width="19.5703125" bestFit="1" customWidth="1"/>
    <col min="1033" max="1033" width="20.5703125" bestFit="1" customWidth="1"/>
    <col min="1034" max="1034" width="25.28515625" bestFit="1" customWidth="1"/>
    <col min="1035" max="1035" width="18.28515625" bestFit="1" customWidth="1"/>
    <col min="1036" max="1037" width="16.140625" bestFit="1" customWidth="1"/>
    <col min="1038" max="1038" width="22.28515625" bestFit="1" customWidth="1"/>
    <col min="1039" max="1039" width="19.28515625" bestFit="1" customWidth="1"/>
    <col min="1040" max="1040" width="15.28515625" bestFit="1" customWidth="1"/>
    <col min="1041" max="1041" width="14.7109375" bestFit="1" customWidth="1"/>
    <col min="1042" max="1042" width="19.7109375" bestFit="1" customWidth="1"/>
    <col min="1043" max="1043" width="17.140625" bestFit="1" customWidth="1"/>
    <col min="1044" max="1044" width="12.28515625" bestFit="1" customWidth="1"/>
    <col min="1045" max="1045" width="14.140625" bestFit="1" customWidth="1"/>
    <col min="1046" max="1046" width="14.28515625" bestFit="1" customWidth="1"/>
    <col min="1047" max="1283" width="8.85546875" customWidth="1"/>
    <col min="1284" max="1284" width="24" bestFit="1" customWidth="1"/>
    <col min="1285" max="1285" width="46.28515625" bestFit="1" customWidth="1"/>
    <col min="1286" max="1286" width="21.7109375" bestFit="1" customWidth="1"/>
    <col min="1287" max="1287" width="16.5703125" bestFit="1" customWidth="1"/>
    <col min="1288" max="1288" width="19.5703125" bestFit="1" customWidth="1"/>
    <col min="1289" max="1289" width="20.5703125" bestFit="1" customWidth="1"/>
    <col min="1290" max="1290" width="25.28515625" bestFit="1" customWidth="1"/>
    <col min="1291" max="1291" width="18.28515625" bestFit="1" customWidth="1"/>
    <col min="1292" max="1293" width="16.140625" bestFit="1" customWidth="1"/>
    <col min="1294" max="1294" width="22.28515625" bestFit="1" customWidth="1"/>
    <col min="1295" max="1295" width="19.28515625" bestFit="1" customWidth="1"/>
    <col min="1296" max="1296" width="15.28515625" bestFit="1" customWidth="1"/>
    <col min="1297" max="1297" width="14.7109375" bestFit="1" customWidth="1"/>
    <col min="1298" max="1298" width="19.7109375" bestFit="1" customWidth="1"/>
    <col min="1299" max="1299" width="17.140625" bestFit="1" customWidth="1"/>
    <col min="1300" max="1300" width="12.28515625" bestFit="1" customWidth="1"/>
    <col min="1301" max="1301" width="14.140625" bestFit="1" customWidth="1"/>
    <col min="1302" max="1302" width="14.28515625" bestFit="1" customWidth="1"/>
    <col min="1303" max="1539" width="8.85546875" customWidth="1"/>
    <col min="1540" max="1540" width="24" bestFit="1" customWidth="1"/>
    <col min="1541" max="1541" width="46.28515625" bestFit="1" customWidth="1"/>
    <col min="1542" max="1542" width="21.7109375" bestFit="1" customWidth="1"/>
    <col min="1543" max="1543" width="16.5703125" bestFit="1" customWidth="1"/>
    <col min="1544" max="1544" width="19.5703125" bestFit="1" customWidth="1"/>
    <col min="1545" max="1545" width="20.5703125" bestFit="1" customWidth="1"/>
    <col min="1546" max="1546" width="25.28515625" bestFit="1" customWidth="1"/>
    <col min="1547" max="1547" width="18.28515625" bestFit="1" customWidth="1"/>
    <col min="1548" max="1549" width="16.140625" bestFit="1" customWidth="1"/>
    <col min="1550" max="1550" width="22.28515625" bestFit="1" customWidth="1"/>
    <col min="1551" max="1551" width="19.28515625" bestFit="1" customWidth="1"/>
    <col min="1552" max="1552" width="15.28515625" bestFit="1" customWidth="1"/>
    <col min="1553" max="1553" width="14.7109375" bestFit="1" customWidth="1"/>
    <col min="1554" max="1554" width="19.7109375" bestFit="1" customWidth="1"/>
    <col min="1555" max="1555" width="17.140625" bestFit="1" customWidth="1"/>
    <col min="1556" max="1556" width="12.28515625" bestFit="1" customWidth="1"/>
    <col min="1557" max="1557" width="14.140625" bestFit="1" customWidth="1"/>
    <col min="1558" max="1558" width="14.28515625" bestFit="1" customWidth="1"/>
    <col min="1559" max="1795" width="8.85546875" customWidth="1"/>
    <col min="1796" max="1796" width="24" bestFit="1" customWidth="1"/>
    <col min="1797" max="1797" width="46.28515625" bestFit="1" customWidth="1"/>
    <col min="1798" max="1798" width="21.7109375" bestFit="1" customWidth="1"/>
    <col min="1799" max="1799" width="16.5703125" bestFit="1" customWidth="1"/>
    <col min="1800" max="1800" width="19.5703125" bestFit="1" customWidth="1"/>
    <col min="1801" max="1801" width="20.5703125" bestFit="1" customWidth="1"/>
    <col min="1802" max="1802" width="25.28515625" bestFit="1" customWidth="1"/>
    <col min="1803" max="1803" width="18.28515625" bestFit="1" customWidth="1"/>
    <col min="1804" max="1805" width="16.140625" bestFit="1" customWidth="1"/>
    <col min="1806" max="1806" width="22.28515625" bestFit="1" customWidth="1"/>
    <col min="1807" max="1807" width="19.28515625" bestFit="1" customWidth="1"/>
    <col min="1808" max="1808" width="15.28515625" bestFit="1" customWidth="1"/>
    <col min="1809" max="1809" width="14.7109375" bestFit="1" customWidth="1"/>
    <col min="1810" max="1810" width="19.7109375" bestFit="1" customWidth="1"/>
    <col min="1811" max="1811" width="17.140625" bestFit="1" customWidth="1"/>
    <col min="1812" max="1812" width="12.28515625" bestFit="1" customWidth="1"/>
    <col min="1813" max="1813" width="14.140625" bestFit="1" customWidth="1"/>
    <col min="1814" max="1814" width="14.28515625" bestFit="1" customWidth="1"/>
    <col min="1815" max="2051" width="8.85546875" customWidth="1"/>
    <col min="2052" max="2052" width="24" bestFit="1" customWidth="1"/>
    <col min="2053" max="2053" width="46.28515625" bestFit="1" customWidth="1"/>
    <col min="2054" max="2054" width="21.7109375" bestFit="1" customWidth="1"/>
    <col min="2055" max="2055" width="16.5703125" bestFit="1" customWidth="1"/>
    <col min="2056" max="2056" width="19.5703125" bestFit="1" customWidth="1"/>
    <col min="2057" max="2057" width="20.5703125" bestFit="1" customWidth="1"/>
    <col min="2058" max="2058" width="25.28515625" bestFit="1" customWidth="1"/>
    <col min="2059" max="2059" width="18.28515625" bestFit="1" customWidth="1"/>
    <col min="2060" max="2061" width="16.140625" bestFit="1" customWidth="1"/>
    <col min="2062" max="2062" width="22.28515625" bestFit="1" customWidth="1"/>
    <col min="2063" max="2063" width="19.28515625" bestFit="1" customWidth="1"/>
    <col min="2064" max="2064" width="15.28515625" bestFit="1" customWidth="1"/>
    <col min="2065" max="2065" width="14.7109375" bestFit="1" customWidth="1"/>
    <col min="2066" max="2066" width="19.7109375" bestFit="1" customWidth="1"/>
    <col min="2067" max="2067" width="17.140625" bestFit="1" customWidth="1"/>
    <col min="2068" max="2068" width="12.28515625" bestFit="1" customWidth="1"/>
    <col min="2069" max="2069" width="14.140625" bestFit="1" customWidth="1"/>
    <col min="2070" max="2070" width="14.28515625" bestFit="1" customWidth="1"/>
    <col min="2071" max="2307" width="8.85546875" customWidth="1"/>
    <col min="2308" max="2308" width="24" bestFit="1" customWidth="1"/>
    <col min="2309" max="2309" width="46.28515625" bestFit="1" customWidth="1"/>
    <col min="2310" max="2310" width="21.7109375" bestFit="1" customWidth="1"/>
    <col min="2311" max="2311" width="16.5703125" bestFit="1" customWidth="1"/>
    <col min="2312" max="2312" width="19.5703125" bestFit="1" customWidth="1"/>
    <col min="2313" max="2313" width="20.5703125" bestFit="1" customWidth="1"/>
    <col min="2314" max="2314" width="25.28515625" bestFit="1" customWidth="1"/>
    <col min="2315" max="2315" width="18.28515625" bestFit="1" customWidth="1"/>
    <col min="2316" max="2317" width="16.140625" bestFit="1" customWidth="1"/>
    <col min="2318" max="2318" width="22.28515625" bestFit="1" customWidth="1"/>
    <col min="2319" max="2319" width="19.28515625" bestFit="1" customWidth="1"/>
    <col min="2320" max="2320" width="15.28515625" bestFit="1" customWidth="1"/>
    <col min="2321" max="2321" width="14.7109375" bestFit="1" customWidth="1"/>
    <col min="2322" max="2322" width="19.7109375" bestFit="1" customWidth="1"/>
    <col min="2323" max="2323" width="17.140625" bestFit="1" customWidth="1"/>
    <col min="2324" max="2324" width="12.28515625" bestFit="1" customWidth="1"/>
    <col min="2325" max="2325" width="14.140625" bestFit="1" customWidth="1"/>
    <col min="2326" max="2326" width="14.28515625" bestFit="1" customWidth="1"/>
    <col min="2327" max="2563" width="8.85546875" customWidth="1"/>
    <col min="2564" max="2564" width="24" bestFit="1" customWidth="1"/>
    <col min="2565" max="2565" width="46.28515625" bestFit="1" customWidth="1"/>
    <col min="2566" max="2566" width="21.7109375" bestFit="1" customWidth="1"/>
    <col min="2567" max="2567" width="16.5703125" bestFit="1" customWidth="1"/>
    <col min="2568" max="2568" width="19.5703125" bestFit="1" customWidth="1"/>
    <col min="2569" max="2569" width="20.5703125" bestFit="1" customWidth="1"/>
    <col min="2570" max="2570" width="25.28515625" bestFit="1" customWidth="1"/>
    <col min="2571" max="2571" width="18.28515625" bestFit="1" customWidth="1"/>
    <col min="2572" max="2573" width="16.140625" bestFit="1" customWidth="1"/>
    <col min="2574" max="2574" width="22.28515625" bestFit="1" customWidth="1"/>
    <col min="2575" max="2575" width="19.28515625" bestFit="1" customWidth="1"/>
    <col min="2576" max="2576" width="15.28515625" bestFit="1" customWidth="1"/>
    <col min="2577" max="2577" width="14.7109375" bestFit="1" customWidth="1"/>
    <col min="2578" max="2578" width="19.7109375" bestFit="1" customWidth="1"/>
    <col min="2579" max="2579" width="17.140625" bestFit="1" customWidth="1"/>
    <col min="2580" max="2580" width="12.28515625" bestFit="1" customWidth="1"/>
    <col min="2581" max="2581" width="14.140625" bestFit="1" customWidth="1"/>
    <col min="2582" max="2582" width="14.28515625" bestFit="1" customWidth="1"/>
    <col min="2583" max="2819" width="8.85546875" customWidth="1"/>
    <col min="2820" max="2820" width="24" bestFit="1" customWidth="1"/>
    <col min="2821" max="2821" width="46.28515625" bestFit="1" customWidth="1"/>
    <col min="2822" max="2822" width="21.7109375" bestFit="1" customWidth="1"/>
    <col min="2823" max="2823" width="16.5703125" bestFit="1" customWidth="1"/>
    <col min="2824" max="2824" width="19.5703125" bestFit="1" customWidth="1"/>
    <col min="2825" max="2825" width="20.5703125" bestFit="1" customWidth="1"/>
    <col min="2826" max="2826" width="25.28515625" bestFit="1" customWidth="1"/>
    <col min="2827" max="2827" width="18.28515625" bestFit="1" customWidth="1"/>
    <col min="2828" max="2829" width="16.140625" bestFit="1" customWidth="1"/>
    <col min="2830" max="2830" width="22.28515625" bestFit="1" customWidth="1"/>
    <col min="2831" max="2831" width="19.28515625" bestFit="1" customWidth="1"/>
    <col min="2832" max="2832" width="15.28515625" bestFit="1" customWidth="1"/>
    <col min="2833" max="2833" width="14.7109375" bestFit="1" customWidth="1"/>
    <col min="2834" max="2834" width="19.7109375" bestFit="1" customWidth="1"/>
    <col min="2835" max="2835" width="17.140625" bestFit="1" customWidth="1"/>
    <col min="2836" max="2836" width="12.28515625" bestFit="1" customWidth="1"/>
    <col min="2837" max="2837" width="14.140625" bestFit="1" customWidth="1"/>
    <col min="2838" max="2838" width="14.28515625" bestFit="1" customWidth="1"/>
    <col min="2839" max="3075" width="8.85546875" customWidth="1"/>
    <col min="3076" max="3076" width="24" bestFit="1" customWidth="1"/>
    <col min="3077" max="3077" width="46.28515625" bestFit="1" customWidth="1"/>
    <col min="3078" max="3078" width="21.7109375" bestFit="1" customWidth="1"/>
    <col min="3079" max="3079" width="16.5703125" bestFit="1" customWidth="1"/>
    <col min="3080" max="3080" width="19.5703125" bestFit="1" customWidth="1"/>
    <col min="3081" max="3081" width="20.5703125" bestFit="1" customWidth="1"/>
    <col min="3082" max="3082" width="25.28515625" bestFit="1" customWidth="1"/>
    <col min="3083" max="3083" width="18.28515625" bestFit="1" customWidth="1"/>
    <col min="3084" max="3085" width="16.140625" bestFit="1" customWidth="1"/>
    <col min="3086" max="3086" width="22.28515625" bestFit="1" customWidth="1"/>
    <col min="3087" max="3087" width="19.28515625" bestFit="1" customWidth="1"/>
    <col min="3088" max="3088" width="15.28515625" bestFit="1" customWidth="1"/>
    <col min="3089" max="3089" width="14.7109375" bestFit="1" customWidth="1"/>
    <col min="3090" max="3090" width="19.7109375" bestFit="1" customWidth="1"/>
    <col min="3091" max="3091" width="17.140625" bestFit="1" customWidth="1"/>
    <col min="3092" max="3092" width="12.28515625" bestFit="1" customWidth="1"/>
    <col min="3093" max="3093" width="14.140625" bestFit="1" customWidth="1"/>
    <col min="3094" max="3094" width="14.28515625" bestFit="1" customWidth="1"/>
    <col min="3095" max="3331" width="8.85546875" customWidth="1"/>
    <col min="3332" max="3332" width="24" bestFit="1" customWidth="1"/>
    <col min="3333" max="3333" width="46.28515625" bestFit="1" customWidth="1"/>
    <col min="3334" max="3334" width="21.7109375" bestFit="1" customWidth="1"/>
    <col min="3335" max="3335" width="16.5703125" bestFit="1" customWidth="1"/>
    <col min="3336" max="3336" width="19.5703125" bestFit="1" customWidth="1"/>
    <col min="3337" max="3337" width="20.5703125" bestFit="1" customWidth="1"/>
    <col min="3338" max="3338" width="25.28515625" bestFit="1" customWidth="1"/>
    <col min="3339" max="3339" width="18.28515625" bestFit="1" customWidth="1"/>
    <col min="3340" max="3341" width="16.140625" bestFit="1" customWidth="1"/>
    <col min="3342" max="3342" width="22.28515625" bestFit="1" customWidth="1"/>
    <col min="3343" max="3343" width="19.28515625" bestFit="1" customWidth="1"/>
    <col min="3344" max="3344" width="15.28515625" bestFit="1" customWidth="1"/>
    <col min="3345" max="3345" width="14.7109375" bestFit="1" customWidth="1"/>
    <col min="3346" max="3346" width="19.7109375" bestFit="1" customWidth="1"/>
    <col min="3347" max="3347" width="17.140625" bestFit="1" customWidth="1"/>
    <col min="3348" max="3348" width="12.28515625" bestFit="1" customWidth="1"/>
    <col min="3349" max="3349" width="14.140625" bestFit="1" customWidth="1"/>
    <col min="3350" max="3350" width="14.28515625" bestFit="1" customWidth="1"/>
    <col min="3351" max="3587" width="8.85546875" customWidth="1"/>
    <col min="3588" max="3588" width="24" bestFit="1" customWidth="1"/>
    <col min="3589" max="3589" width="46.28515625" bestFit="1" customWidth="1"/>
    <col min="3590" max="3590" width="21.7109375" bestFit="1" customWidth="1"/>
    <col min="3591" max="3591" width="16.5703125" bestFit="1" customWidth="1"/>
    <col min="3592" max="3592" width="19.5703125" bestFit="1" customWidth="1"/>
    <col min="3593" max="3593" width="20.5703125" bestFit="1" customWidth="1"/>
    <col min="3594" max="3594" width="25.28515625" bestFit="1" customWidth="1"/>
    <col min="3595" max="3595" width="18.28515625" bestFit="1" customWidth="1"/>
    <col min="3596" max="3597" width="16.140625" bestFit="1" customWidth="1"/>
    <col min="3598" max="3598" width="22.28515625" bestFit="1" customWidth="1"/>
    <col min="3599" max="3599" width="19.28515625" bestFit="1" customWidth="1"/>
    <col min="3600" max="3600" width="15.28515625" bestFit="1" customWidth="1"/>
    <col min="3601" max="3601" width="14.7109375" bestFit="1" customWidth="1"/>
    <col min="3602" max="3602" width="19.7109375" bestFit="1" customWidth="1"/>
    <col min="3603" max="3603" width="17.140625" bestFit="1" customWidth="1"/>
    <col min="3604" max="3604" width="12.28515625" bestFit="1" customWidth="1"/>
    <col min="3605" max="3605" width="14.140625" bestFit="1" customWidth="1"/>
    <col min="3606" max="3606" width="14.28515625" bestFit="1" customWidth="1"/>
    <col min="3607" max="3843" width="8.85546875" customWidth="1"/>
    <col min="3844" max="3844" width="24" bestFit="1" customWidth="1"/>
    <col min="3845" max="3845" width="46.28515625" bestFit="1" customWidth="1"/>
    <col min="3846" max="3846" width="21.7109375" bestFit="1" customWidth="1"/>
    <col min="3847" max="3847" width="16.5703125" bestFit="1" customWidth="1"/>
    <col min="3848" max="3848" width="19.5703125" bestFit="1" customWidth="1"/>
    <col min="3849" max="3849" width="20.5703125" bestFit="1" customWidth="1"/>
    <col min="3850" max="3850" width="25.28515625" bestFit="1" customWidth="1"/>
    <col min="3851" max="3851" width="18.28515625" bestFit="1" customWidth="1"/>
    <col min="3852" max="3853" width="16.140625" bestFit="1" customWidth="1"/>
    <col min="3854" max="3854" width="22.28515625" bestFit="1" customWidth="1"/>
    <col min="3855" max="3855" width="19.28515625" bestFit="1" customWidth="1"/>
    <col min="3856" max="3856" width="15.28515625" bestFit="1" customWidth="1"/>
    <col min="3857" max="3857" width="14.7109375" bestFit="1" customWidth="1"/>
    <col min="3858" max="3858" width="19.7109375" bestFit="1" customWidth="1"/>
    <col min="3859" max="3859" width="17.140625" bestFit="1" customWidth="1"/>
    <col min="3860" max="3860" width="12.28515625" bestFit="1" customWidth="1"/>
    <col min="3861" max="3861" width="14.140625" bestFit="1" customWidth="1"/>
    <col min="3862" max="3862" width="14.28515625" bestFit="1" customWidth="1"/>
    <col min="3863" max="4099" width="8.85546875" customWidth="1"/>
    <col min="4100" max="4100" width="24" bestFit="1" customWidth="1"/>
    <col min="4101" max="4101" width="46.28515625" bestFit="1" customWidth="1"/>
    <col min="4102" max="4102" width="21.7109375" bestFit="1" customWidth="1"/>
    <col min="4103" max="4103" width="16.5703125" bestFit="1" customWidth="1"/>
    <col min="4104" max="4104" width="19.5703125" bestFit="1" customWidth="1"/>
    <col min="4105" max="4105" width="20.5703125" bestFit="1" customWidth="1"/>
    <col min="4106" max="4106" width="25.28515625" bestFit="1" customWidth="1"/>
    <col min="4107" max="4107" width="18.28515625" bestFit="1" customWidth="1"/>
    <col min="4108" max="4109" width="16.140625" bestFit="1" customWidth="1"/>
    <col min="4110" max="4110" width="22.28515625" bestFit="1" customWidth="1"/>
    <col min="4111" max="4111" width="19.28515625" bestFit="1" customWidth="1"/>
    <col min="4112" max="4112" width="15.28515625" bestFit="1" customWidth="1"/>
    <col min="4113" max="4113" width="14.7109375" bestFit="1" customWidth="1"/>
    <col min="4114" max="4114" width="19.7109375" bestFit="1" customWidth="1"/>
    <col min="4115" max="4115" width="17.140625" bestFit="1" customWidth="1"/>
    <col min="4116" max="4116" width="12.28515625" bestFit="1" customWidth="1"/>
    <col min="4117" max="4117" width="14.140625" bestFit="1" customWidth="1"/>
    <col min="4118" max="4118" width="14.28515625" bestFit="1" customWidth="1"/>
    <col min="4119" max="4355" width="8.85546875" customWidth="1"/>
    <col min="4356" max="4356" width="24" bestFit="1" customWidth="1"/>
    <col min="4357" max="4357" width="46.28515625" bestFit="1" customWidth="1"/>
    <col min="4358" max="4358" width="21.7109375" bestFit="1" customWidth="1"/>
    <col min="4359" max="4359" width="16.5703125" bestFit="1" customWidth="1"/>
    <col min="4360" max="4360" width="19.5703125" bestFit="1" customWidth="1"/>
    <col min="4361" max="4361" width="20.5703125" bestFit="1" customWidth="1"/>
    <col min="4362" max="4362" width="25.28515625" bestFit="1" customWidth="1"/>
    <col min="4363" max="4363" width="18.28515625" bestFit="1" customWidth="1"/>
    <col min="4364" max="4365" width="16.140625" bestFit="1" customWidth="1"/>
    <col min="4366" max="4366" width="22.28515625" bestFit="1" customWidth="1"/>
    <col min="4367" max="4367" width="19.28515625" bestFit="1" customWidth="1"/>
    <col min="4368" max="4368" width="15.28515625" bestFit="1" customWidth="1"/>
    <col min="4369" max="4369" width="14.7109375" bestFit="1" customWidth="1"/>
    <col min="4370" max="4370" width="19.7109375" bestFit="1" customWidth="1"/>
    <col min="4371" max="4371" width="17.140625" bestFit="1" customWidth="1"/>
    <col min="4372" max="4372" width="12.28515625" bestFit="1" customWidth="1"/>
    <col min="4373" max="4373" width="14.140625" bestFit="1" customWidth="1"/>
    <col min="4374" max="4374" width="14.28515625" bestFit="1" customWidth="1"/>
    <col min="4375" max="4611" width="8.85546875" customWidth="1"/>
    <col min="4612" max="4612" width="24" bestFit="1" customWidth="1"/>
    <col min="4613" max="4613" width="46.28515625" bestFit="1" customWidth="1"/>
    <col min="4614" max="4614" width="21.7109375" bestFit="1" customWidth="1"/>
    <col min="4615" max="4615" width="16.5703125" bestFit="1" customWidth="1"/>
    <col min="4616" max="4616" width="19.5703125" bestFit="1" customWidth="1"/>
    <col min="4617" max="4617" width="20.5703125" bestFit="1" customWidth="1"/>
    <col min="4618" max="4618" width="25.28515625" bestFit="1" customWidth="1"/>
    <col min="4619" max="4619" width="18.28515625" bestFit="1" customWidth="1"/>
    <col min="4620" max="4621" width="16.140625" bestFit="1" customWidth="1"/>
    <col min="4622" max="4622" width="22.28515625" bestFit="1" customWidth="1"/>
    <col min="4623" max="4623" width="19.28515625" bestFit="1" customWidth="1"/>
    <col min="4624" max="4624" width="15.28515625" bestFit="1" customWidth="1"/>
    <col min="4625" max="4625" width="14.7109375" bestFit="1" customWidth="1"/>
    <col min="4626" max="4626" width="19.7109375" bestFit="1" customWidth="1"/>
    <col min="4627" max="4627" width="17.140625" bestFit="1" customWidth="1"/>
    <col min="4628" max="4628" width="12.28515625" bestFit="1" customWidth="1"/>
    <col min="4629" max="4629" width="14.140625" bestFit="1" customWidth="1"/>
    <col min="4630" max="4630" width="14.28515625" bestFit="1" customWidth="1"/>
    <col min="4631" max="4867" width="8.85546875" customWidth="1"/>
    <col min="4868" max="4868" width="24" bestFit="1" customWidth="1"/>
    <col min="4869" max="4869" width="46.28515625" bestFit="1" customWidth="1"/>
    <col min="4870" max="4870" width="21.7109375" bestFit="1" customWidth="1"/>
    <col min="4871" max="4871" width="16.5703125" bestFit="1" customWidth="1"/>
    <col min="4872" max="4872" width="19.5703125" bestFit="1" customWidth="1"/>
    <col min="4873" max="4873" width="20.5703125" bestFit="1" customWidth="1"/>
    <col min="4874" max="4874" width="25.28515625" bestFit="1" customWidth="1"/>
    <col min="4875" max="4875" width="18.28515625" bestFit="1" customWidth="1"/>
    <col min="4876" max="4877" width="16.140625" bestFit="1" customWidth="1"/>
    <col min="4878" max="4878" width="22.28515625" bestFit="1" customWidth="1"/>
    <col min="4879" max="4879" width="19.28515625" bestFit="1" customWidth="1"/>
    <col min="4880" max="4880" width="15.28515625" bestFit="1" customWidth="1"/>
    <col min="4881" max="4881" width="14.7109375" bestFit="1" customWidth="1"/>
    <col min="4882" max="4882" width="19.7109375" bestFit="1" customWidth="1"/>
    <col min="4883" max="4883" width="17.140625" bestFit="1" customWidth="1"/>
    <col min="4884" max="4884" width="12.28515625" bestFit="1" customWidth="1"/>
    <col min="4885" max="4885" width="14.140625" bestFit="1" customWidth="1"/>
    <col min="4886" max="4886" width="14.28515625" bestFit="1" customWidth="1"/>
    <col min="4887" max="5123" width="8.85546875" customWidth="1"/>
    <col min="5124" max="5124" width="24" bestFit="1" customWidth="1"/>
    <col min="5125" max="5125" width="46.28515625" bestFit="1" customWidth="1"/>
    <col min="5126" max="5126" width="21.7109375" bestFit="1" customWidth="1"/>
    <col min="5127" max="5127" width="16.5703125" bestFit="1" customWidth="1"/>
    <col min="5128" max="5128" width="19.5703125" bestFit="1" customWidth="1"/>
    <col min="5129" max="5129" width="20.5703125" bestFit="1" customWidth="1"/>
    <col min="5130" max="5130" width="25.28515625" bestFit="1" customWidth="1"/>
    <col min="5131" max="5131" width="18.28515625" bestFit="1" customWidth="1"/>
    <col min="5132" max="5133" width="16.140625" bestFit="1" customWidth="1"/>
    <col min="5134" max="5134" width="22.28515625" bestFit="1" customWidth="1"/>
    <col min="5135" max="5135" width="19.28515625" bestFit="1" customWidth="1"/>
    <col min="5136" max="5136" width="15.28515625" bestFit="1" customWidth="1"/>
    <col min="5137" max="5137" width="14.7109375" bestFit="1" customWidth="1"/>
    <col min="5138" max="5138" width="19.7109375" bestFit="1" customWidth="1"/>
    <col min="5139" max="5139" width="17.140625" bestFit="1" customWidth="1"/>
    <col min="5140" max="5140" width="12.28515625" bestFit="1" customWidth="1"/>
    <col min="5141" max="5141" width="14.140625" bestFit="1" customWidth="1"/>
    <col min="5142" max="5142" width="14.28515625" bestFit="1" customWidth="1"/>
    <col min="5143" max="5379" width="8.85546875" customWidth="1"/>
    <col min="5380" max="5380" width="24" bestFit="1" customWidth="1"/>
    <col min="5381" max="5381" width="46.28515625" bestFit="1" customWidth="1"/>
    <col min="5382" max="5382" width="21.7109375" bestFit="1" customWidth="1"/>
    <col min="5383" max="5383" width="16.5703125" bestFit="1" customWidth="1"/>
    <col min="5384" max="5384" width="19.5703125" bestFit="1" customWidth="1"/>
    <col min="5385" max="5385" width="20.5703125" bestFit="1" customWidth="1"/>
    <col min="5386" max="5386" width="25.28515625" bestFit="1" customWidth="1"/>
    <col min="5387" max="5387" width="18.28515625" bestFit="1" customWidth="1"/>
    <col min="5388" max="5389" width="16.140625" bestFit="1" customWidth="1"/>
    <col min="5390" max="5390" width="22.28515625" bestFit="1" customWidth="1"/>
    <col min="5391" max="5391" width="19.28515625" bestFit="1" customWidth="1"/>
    <col min="5392" max="5392" width="15.28515625" bestFit="1" customWidth="1"/>
    <col min="5393" max="5393" width="14.7109375" bestFit="1" customWidth="1"/>
    <col min="5394" max="5394" width="19.7109375" bestFit="1" customWidth="1"/>
    <col min="5395" max="5395" width="17.140625" bestFit="1" customWidth="1"/>
    <col min="5396" max="5396" width="12.28515625" bestFit="1" customWidth="1"/>
    <col min="5397" max="5397" width="14.140625" bestFit="1" customWidth="1"/>
    <col min="5398" max="5398" width="14.28515625" bestFit="1" customWidth="1"/>
    <col min="5399" max="5635" width="8.85546875" customWidth="1"/>
    <col min="5636" max="5636" width="24" bestFit="1" customWidth="1"/>
    <col min="5637" max="5637" width="46.28515625" bestFit="1" customWidth="1"/>
    <col min="5638" max="5638" width="21.7109375" bestFit="1" customWidth="1"/>
    <col min="5639" max="5639" width="16.5703125" bestFit="1" customWidth="1"/>
    <col min="5640" max="5640" width="19.5703125" bestFit="1" customWidth="1"/>
    <col min="5641" max="5641" width="20.5703125" bestFit="1" customWidth="1"/>
    <col min="5642" max="5642" width="25.28515625" bestFit="1" customWidth="1"/>
    <col min="5643" max="5643" width="18.28515625" bestFit="1" customWidth="1"/>
    <col min="5644" max="5645" width="16.140625" bestFit="1" customWidth="1"/>
    <col min="5646" max="5646" width="22.28515625" bestFit="1" customWidth="1"/>
    <col min="5647" max="5647" width="19.28515625" bestFit="1" customWidth="1"/>
    <col min="5648" max="5648" width="15.28515625" bestFit="1" customWidth="1"/>
    <col min="5649" max="5649" width="14.7109375" bestFit="1" customWidth="1"/>
    <col min="5650" max="5650" width="19.7109375" bestFit="1" customWidth="1"/>
    <col min="5651" max="5651" width="17.140625" bestFit="1" customWidth="1"/>
    <col min="5652" max="5652" width="12.28515625" bestFit="1" customWidth="1"/>
    <col min="5653" max="5653" width="14.140625" bestFit="1" customWidth="1"/>
    <col min="5654" max="5654" width="14.28515625" bestFit="1" customWidth="1"/>
    <col min="5655" max="5891" width="8.85546875" customWidth="1"/>
    <col min="5892" max="5892" width="24" bestFit="1" customWidth="1"/>
    <col min="5893" max="5893" width="46.28515625" bestFit="1" customWidth="1"/>
    <col min="5894" max="5894" width="21.7109375" bestFit="1" customWidth="1"/>
    <col min="5895" max="5895" width="16.5703125" bestFit="1" customWidth="1"/>
    <col min="5896" max="5896" width="19.5703125" bestFit="1" customWidth="1"/>
    <col min="5897" max="5897" width="20.5703125" bestFit="1" customWidth="1"/>
    <col min="5898" max="5898" width="25.28515625" bestFit="1" customWidth="1"/>
    <col min="5899" max="5899" width="18.28515625" bestFit="1" customWidth="1"/>
    <col min="5900" max="5901" width="16.140625" bestFit="1" customWidth="1"/>
    <col min="5902" max="5902" width="22.28515625" bestFit="1" customWidth="1"/>
    <col min="5903" max="5903" width="19.28515625" bestFit="1" customWidth="1"/>
    <col min="5904" max="5904" width="15.28515625" bestFit="1" customWidth="1"/>
    <col min="5905" max="5905" width="14.7109375" bestFit="1" customWidth="1"/>
    <col min="5906" max="5906" width="19.7109375" bestFit="1" customWidth="1"/>
    <col min="5907" max="5907" width="17.140625" bestFit="1" customWidth="1"/>
    <col min="5908" max="5908" width="12.28515625" bestFit="1" customWidth="1"/>
    <col min="5909" max="5909" width="14.140625" bestFit="1" customWidth="1"/>
    <col min="5910" max="5910" width="14.28515625" bestFit="1" customWidth="1"/>
    <col min="5911" max="6147" width="8.85546875" customWidth="1"/>
    <col min="6148" max="6148" width="24" bestFit="1" customWidth="1"/>
    <col min="6149" max="6149" width="46.28515625" bestFit="1" customWidth="1"/>
    <col min="6150" max="6150" width="21.7109375" bestFit="1" customWidth="1"/>
    <col min="6151" max="6151" width="16.5703125" bestFit="1" customWidth="1"/>
    <col min="6152" max="6152" width="19.5703125" bestFit="1" customWidth="1"/>
    <col min="6153" max="6153" width="20.5703125" bestFit="1" customWidth="1"/>
    <col min="6154" max="6154" width="25.28515625" bestFit="1" customWidth="1"/>
    <col min="6155" max="6155" width="18.28515625" bestFit="1" customWidth="1"/>
    <col min="6156" max="6157" width="16.140625" bestFit="1" customWidth="1"/>
    <col min="6158" max="6158" width="22.28515625" bestFit="1" customWidth="1"/>
    <col min="6159" max="6159" width="19.28515625" bestFit="1" customWidth="1"/>
    <col min="6160" max="6160" width="15.28515625" bestFit="1" customWidth="1"/>
    <col min="6161" max="6161" width="14.7109375" bestFit="1" customWidth="1"/>
    <col min="6162" max="6162" width="19.7109375" bestFit="1" customWidth="1"/>
    <col min="6163" max="6163" width="17.140625" bestFit="1" customWidth="1"/>
    <col min="6164" max="6164" width="12.28515625" bestFit="1" customWidth="1"/>
    <col min="6165" max="6165" width="14.140625" bestFit="1" customWidth="1"/>
    <col min="6166" max="6166" width="14.28515625" bestFit="1" customWidth="1"/>
    <col min="6167" max="6403" width="8.85546875" customWidth="1"/>
    <col min="6404" max="6404" width="24" bestFit="1" customWidth="1"/>
    <col min="6405" max="6405" width="46.28515625" bestFit="1" customWidth="1"/>
    <col min="6406" max="6406" width="21.7109375" bestFit="1" customWidth="1"/>
    <col min="6407" max="6407" width="16.5703125" bestFit="1" customWidth="1"/>
    <col min="6408" max="6408" width="19.5703125" bestFit="1" customWidth="1"/>
    <col min="6409" max="6409" width="20.5703125" bestFit="1" customWidth="1"/>
    <col min="6410" max="6410" width="25.28515625" bestFit="1" customWidth="1"/>
    <col min="6411" max="6411" width="18.28515625" bestFit="1" customWidth="1"/>
    <col min="6412" max="6413" width="16.140625" bestFit="1" customWidth="1"/>
    <col min="6414" max="6414" width="22.28515625" bestFit="1" customWidth="1"/>
    <col min="6415" max="6415" width="19.28515625" bestFit="1" customWidth="1"/>
    <col min="6416" max="6416" width="15.28515625" bestFit="1" customWidth="1"/>
    <col min="6417" max="6417" width="14.7109375" bestFit="1" customWidth="1"/>
    <col min="6418" max="6418" width="19.7109375" bestFit="1" customWidth="1"/>
    <col min="6419" max="6419" width="17.140625" bestFit="1" customWidth="1"/>
    <col min="6420" max="6420" width="12.28515625" bestFit="1" customWidth="1"/>
    <col min="6421" max="6421" width="14.140625" bestFit="1" customWidth="1"/>
    <col min="6422" max="6422" width="14.28515625" bestFit="1" customWidth="1"/>
    <col min="6423" max="6659" width="8.85546875" customWidth="1"/>
    <col min="6660" max="6660" width="24" bestFit="1" customWidth="1"/>
    <col min="6661" max="6661" width="46.28515625" bestFit="1" customWidth="1"/>
    <col min="6662" max="6662" width="21.7109375" bestFit="1" customWidth="1"/>
    <col min="6663" max="6663" width="16.5703125" bestFit="1" customWidth="1"/>
    <col min="6664" max="6664" width="19.5703125" bestFit="1" customWidth="1"/>
    <col min="6665" max="6665" width="20.5703125" bestFit="1" customWidth="1"/>
    <col min="6666" max="6666" width="25.28515625" bestFit="1" customWidth="1"/>
    <col min="6667" max="6667" width="18.28515625" bestFit="1" customWidth="1"/>
    <col min="6668" max="6669" width="16.140625" bestFit="1" customWidth="1"/>
    <col min="6670" max="6670" width="22.28515625" bestFit="1" customWidth="1"/>
    <col min="6671" max="6671" width="19.28515625" bestFit="1" customWidth="1"/>
    <col min="6672" max="6672" width="15.28515625" bestFit="1" customWidth="1"/>
    <col min="6673" max="6673" width="14.7109375" bestFit="1" customWidth="1"/>
    <col min="6674" max="6674" width="19.7109375" bestFit="1" customWidth="1"/>
    <col min="6675" max="6675" width="17.140625" bestFit="1" customWidth="1"/>
    <col min="6676" max="6676" width="12.28515625" bestFit="1" customWidth="1"/>
    <col min="6677" max="6677" width="14.140625" bestFit="1" customWidth="1"/>
    <col min="6678" max="6678" width="14.28515625" bestFit="1" customWidth="1"/>
    <col min="6679" max="6915" width="8.85546875" customWidth="1"/>
    <col min="6916" max="6916" width="24" bestFit="1" customWidth="1"/>
    <col min="6917" max="6917" width="46.28515625" bestFit="1" customWidth="1"/>
    <col min="6918" max="6918" width="21.7109375" bestFit="1" customWidth="1"/>
    <col min="6919" max="6919" width="16.5703125" bestFit="1" customWidth="1"/>
    <col min="6920" max="6920" width="19.5703125" bestFit="1" customWidth="1"/>
    <col min="6921" max="6921" width="20.5703125" bestFit="1" customWidth="1"/>
    <col min="6922" max="6922" width="25.28515625" bestFit="1" customWidth="1"/>
    <col min="6923" max="6923" width="18.28515625" bestFit="1" customWidth="1"/>
    <col min="6924" max="6925" width="16.140625" bestFit="1" customWidth="1"/>
    <col min="6926" max="6926" width="22.28515625" bestFit="1" customWidth="1"/>
    <col min="6927" max="6927" width="19.28515625" bestFit="1" customWidth="1"/>
    <col min="6928" max="6928" width="15.28515625" bestFit="1" customWidth="1"/>
    <col min="6929" max="6929" width="14.7109375" bestFit="1" customWidth="1"/>
    <col min="6930" max="6930" width="19.7109375" bestFit="1" customWidth="1"/>
    <col min="6931" max="6931" width="17.140625" bestFit="1" customWidth="1"/>
    <col min="6932" max="6932" width="12.28515625" bestFit="1" customWidth="1"/>
    <col min="6933" max="6933" width="14.140625" bestFit="1" customWidth="1"/>
    <col min="6934" max="6934" width="14.28515625" bestFit="1" customWidth="1"/>
    <col min="6935" max="7171" width="8.85546875" customWidth="1"/>
    <col min="7172" max="7172" width="24" bestFit="1" customWidth="1"/>
    <col min="7173" max="7173" width="46.28515625" bestFit="1" customWidth="1"/>
    <col min="7174" max="7174" width="21.7109375" bestFit="1" customWidth="1"/>
    <col min="7175" max="7175" width="16.5703125" bestFit="1" customWidth="1"/>
    <col min="7176" max="7176" width="19.5703125" bestFit="1" customWidth="1"/>
    <col min="7177" max="7177" width="20.5703125" bestFit="1" customWidth="1"/>
    <col min="7178" max="7178" width="25.28515625" bestFit="1" customWidth="1"/>
    <col min="7179" max="7179" width="18.28515625" bestFit="1" customWidth="1"/>
    <col min="7180" max="7181" width="16.140625" bestFit="1" customWidth="1"/>
    <col min="7182" max="7182" width="22.28515625" bestFit="1" customWidth="1"/>
    <col min="7183" max="7183" width="19.28515625" bestFit="1" customWidth="1"/>
    <col min="7184" max="7184" width="15.28515625" bestFit="1" customWidth="1"/>
    <col min="7185" max="7185" width="14.7109375" bestFit="1" customWidth="1"/>
    <col min="7186" max="7186" width="19.7109375" bestFit="1" customWidth="1"/>
    <col min="7187" max="7187" width="17.140625" bestFit="1" customWidth="1"/>
    <col min="7188" max="7188" width="12.28515625" bestFit="1" customWidth="1"/>
    <col min="7189" max="7189" width="14.140625" bestFit="1" customWidth="1"/>
    <col min="7190" max="7190" width="14.28515625" bestFit="1" customWidth="1"/>
    <col min="7191" max="7427" width="8.85546875" customWidth="1"/>
    <col min="7428" max="7428" width="24" bestFit="1" customWidth="1"/>
    <col min="7429" max="7429" width="46.28515625" bestFit="1" customWidth="1"/>
    <col min="7430" max="7430" width="21.7109375" bestFit="1" customWidth="1"/>
    <col min="7431" max="7431" width="16.5703125" bestFit="1" customWidth="1"/>
    <col min="7432" max="7432" width="19.5703125" bestFit="1" customWidth="1"/>
    <col min="7433" max="7433" width="20.5703125" bestFit="1" customWidth="1"/>
    <col min="7434" max="7434" width="25.28515625" bestFit="1" customWidth="1"/>
    <col min="7435" max="7435" width="18.28515625" bestFit="1" customWidth="1"/>
    <col min="7436" max="7437" width="16.140625" bestFit="1" customWidth="1"/>
    <col min="7438" max="7438" width="22.28515625" bestFit="1" customWidth="1"/>
    <col min="7439" max="7439" width="19.28515625" bestFit="1" customWidth="1"/>
    <col min="7440" max="7440" width="15.28515625" bestFit="1" customWidth="1"/>
    <col min="7441" max="7441" width="14.7109375" bestFit="1" customWidth="1"/>
    <col min="7442" max="7442" width="19.7109375" bestFit="1" customWidth="1"/>
    <col min="7443" max="7443" width="17.140625" bestFit="1" customWidth="1"/>
    <col min="7444" max="7444" width="12.28515625" bestFit="1" customWidth="1"/>
    <col min="7445" max="7445" width="14.140625" bestFit="1" customWidth="1"/>
    <col min="7446" max="7446" width="14.28515625" bestFit="1" customWidth="1"/>
    <col min="7447" max="7683" width="8.85546875" customWidth="1"/>
    <col min="7684" max="7684" width="24" bestFit="1" customWidth="1"/>
    <col min="7685" max="7685" width="46.28515625" bestFit="1" customWidth="1"/>
    <col min="7686" max="7686" width="21.7109375" bestFit="1" customWidth="1"/>
    <col min="7687" max="7687" width="16.5703125" bestFit="1" customWidth="1"/>
    <col min="7688" max="7688" width="19.5703125" bestFit="1" customWidth="1"/>
    <col min="7689" max="7689" width="20.5703125" bestFit="1" customWidth="1"/>
    <col min="7690" max="7690" width="25.28515625" bestFit="1" customWidth="1"/>
    <col min="7691" max="7691" width="18.28515625" bestFit="1" customWidth="1"/>
    <col min="7692" max="7693" width="16.140625" bestFit="1" customWidth="1"/>
    <col min="7694" max="7694" width="22.28515625" bestFit="1" customWidth="1"/>
    <col min="7695" max="7695" width="19.28515625" bestFit="1" customWidth="1"/>
    <col min="7696" max="7696" width="15.28515625" bestFit="1" customWidth="1"/>
    <col min="7697" max="7697" width="14.7109375" bestFit="1" customWidth="1"/>
    <col min="7698" max="7698" width="19.7109375" bestFit="1" customWidth="1"/>
    <col min="7699" max="7699" width="17.140625" bestFit="1" customWidth="1"/>
    <col min="7700" max="7700" width="12.28515625" bestFit="1" customWidth="1"/>
    <col min="7701" max="7701" width="14.140625" bestFit="1" customWidth="1"/>
    <col min="7702" max="7702" width="14.28515625" bestFit="1" customWidth="1"/>
    <col min="7703" max="7939" width="8.85546875" customWidth="1"/>
    <col min="7940" max="7940" width="24" bestFit="1" customWidth="1"/>
    <col min="7941" max="7941" width="46.28515625" bestFit="1" customWidth="1"/>
    <col min="7942" max="7942" width="21.7109375" bestFit="1" customWidth="1"/>
    <col min="7943" max="7943" width="16.5703125" bestFit="1" customWidth="1"/>
    <col min="7944" max="7944" width="19.5703125" bestFit="1" customWidth="1"/>
    <col min="7945" max="7945" width="20.5703125" bestFit="1" customWidth="1"/>
    <col min="7946" max="7946" width="25.28515625" bestFit="1" customWidth="1"/>
    <col min="7947" max="7947" width="18.28515625" bestFit="1" customWidth="1"/>
    <col min="7948" max="7949" width="16.140625" bestFit="1" customWidth="1"/>
    <col min="7950" max="7950" width="22.28515625" bestFit="1" customWidth="1"/>
    <col min="7951" max="7951" width="19.28515625" bestFit="1" customWidth="1"/>
    <col min="7952" max="7952" width="15.28515625" bestFit="1" customWidth="1"/>
    <col min="7953" max="7953" width="14.7109375" bestFit="1" customWidth="1"/>
    <col min="7954" max="7954" width="19.7109375" bestFit="1" customWidth="1"/>
    <col min="7955" max="7955" width="17.140625" bestFit="1" customWidth="1"/>
    <col min="7956" max="7956" width="12.28515625" bestFit="1" customWidth="1"/>
    <col min="7957" max="7957" width="14.140625" bestFit="1" customWidth="1"/>
    <col min="7958" max="7958" width="14.28515625" bestFit="1" customWidth="1"/>
    <col min="7959" max="8195" width="8.85546875" customWidth="1"/>
    <col min="8196" max="8196" width="24" bestFit="1" customWidth="1"/>
    <col min="8197" max="8197" width="46.28515625" bestFit="1" customWidth="1"/>
    <col min="8198" max="8198" width="21.7109375" bestFit="1" customWidth="1"/>
    <col min="8199" max="8199" width="16.5703125" bestFit="1" customWidth="1"/>
    <col min="8200" max="8200" width="19.5703125" bestFit="1" customWidth="1"/>
    <col min="8201" max="8201" width="20.5703125" bestFit="1" customWidth="1"/>
    <col min="8202" max="8202" width="25.28515625" bestFit="1" customWidth="1"/>
    <col min="8203" max="8203" width="18.28515625" bestFit="1" customWidth="1"/>
    <col min="8204" max="8205" width="16.140625" bestFit="1" customWidth="1"/>
    <col min="8206" max="8206" width="22.28515625" bestFit="1" customWidth="1"/>
    <col min="8207" max="8207" width="19.28515625" bestFit="1" customWidth="1"/>
    <col min="8208" max="8208" width="15.28515625" bestFit="1" customWidth="1"/>
    <col min="8209" max="8209" width="14.7109375" bestFit="1" customWidth="1"/>
    <col min="8210" max="8210" width="19.7109375" bestFit="1" customWidth="1"/>
    <col min="8211" max="8211" width="17.140625" bestFit="1" customWidth="1"/>
    <col min="8212" max="8212" width="12.28515625" bestFit="1" customWidth="1"/>
    <col min="8213" max="8213" width="14.140625" bestFit="1" customWidth="1"/>
    <col min="8214" max="8214" width="14.28515625" bestFit="1" customWidth="1"/>
    <col min="8215" max="8451" width="8.85546875" customWidth="1"/>
    <col min="8452" max="8452" width="24" bestFit="1" customWidth="1"/>
    <col min="8453" max="8453" width="46.28515625" bestFit="1" customWidth="1"/>
    <col min="8454" max="8454" width="21.7109375" bestFit="1" customWidth="1"/>
    <col min="8455" max="8455" width="16.5703125" bestFit="1" customWidth="1"/>
    <col min="8456" max="8456" width="19.5703125" bestFit="1" customWidth="1"/>
    <col min="8457" max="8457" width="20.5703125" bestFit="1" customWidth="1"/>
    <col min="8458" max="8458" width="25.28515625" bestFit="1" customWidth="1"/>
    <col min="8459" max="8459" width="18.28515625" bestFit="1" customWidth="1"/>
    <col min="8460" max="8461" width="16.140625" bestFit="1" customWidth="1"/>
    <col min="8462" max="8462" width="22.28515625" bestFit="1" customWidth="1"/>
    <col min="8463" max="8463" width="19.28515625" bestFit="1" customWidth="1"/>
    <col min="8464" max="8464" width="15.28515625" bestFit="1" customWidth="1"/>
    <col min="8465" max="8465" width="14.7109375" bestFit="1" customWidth="1"/>
    <col min="8466" max="8466" width="19.7109375" bestFit="1" customWidth="1"/>
    <col min="8467" max="8467" width="17.140625" bestFit="1" customWidth="1"/>
    <col min="8468" max="8468" width="12.28515625" bestFit="1" customWidth="1"/>
    <col min="8469" max="8469" width="14.140625" bestFit="1" customWidth="1"/>
    <col min="8470" max="8470" width="14.28515625" bestFit="1" customWidth="1"/>
    <col min="8471" max="8707" width="8.85546875" customWidth="1"/>
    <col min="8708" max="8708" width="24" bestFit="1" customWidth="1"/>
    <col min="8709" max="8709" width="46.28515625" bestFit="1" customWidth="1"/>
    <col min="8710" max="8710" width="21.7109375" bestFit="1" customWidth="1"/>
    <col min="8711" max="8711" width="16.5703125" bestFit="1" customWidth="1"/>
    <col min="8712" max="8712" width="19.5703125" bestFit="1" customWidth="1"/>
    <col min="8713" max="8713" width="20.5703125" bestFit="1" customWidth="1"/>
    <col min="8714" max="8714" width="25.28515625" bestFit="1" customWidth="1"/>
    <col min="8715" max="8715" width="18.28515625" bestFit="1" customWidth="1"/>
    <col min="8716" max="8717" width="16.140625" bestFit="1" customWidth="1"/>
    <col min="8718" max="8718" width="22.28515625" bestFit="1" customWidth="1"/>
    <col min="8719" max="8719" width="19.28515625" bestFit="1" customWidth="1"/>
    <col min="8720" max="8720" width="15.28515625" bestFit="1" customWidth="1"/>
    <col min="8721" max="8721" width="14.7109375" bestFit="1" customWidth="1"/>
    <col min="8722" max="8722" width="19.7109375" bestFit="1" customWidth="1"/>
    <col min="8723" max="8723" width="17.140625" bestFit="1" customWidth="1"/>
    <col min="8724" max="8724" width="12.28515625" bestFit="1" customWidth="1"/>
    <col min="8725" max="8725" width="14.140625" bestFit="1" customWidth="1"/>
    <col min="8726" max="8726" width="14.28515625" bestFit="1" customWidth="1"/>
    <col min="8727" max="8963" width="8.85546875" customWidth="1"/>
    <col min="8964" max="8964" width="24" bestFit="1" customWidth="1"/>
    <col min="8965" max="8965" width="46.28515625" bestFit="1" customWidth="1"/>
    <col min="8966" max="8966" width="21.7109375" bestFit="1" customWidth="1"/>
    <col min="8967" max="8967" width="16.5703125" bestFit="1" customWidth="1"/>
    <col min="8968" max="8968" width="19.5703125" bestFit="1" customWidth="1"/>
    <col min="8969" max="8969" width="20.5703125" bestFit="1" customWidth="1"/>
    <col min="8970" max="8970" width="25.28515625" bestFit="1" customWidth="1"/>
    <col min="8971" max="8971" width="18.28515625" bestFit="1" customWidth="1"/>
    <col min="8972" max="8973" width="16.140625" bestFit="1" customWidth="1"/>
    <col min="8974" max="8974" width="22.28515625" bestFit="1" customWidth="1"/>
    <col min="8975" max="8975" width="19.28515625" bestFit="1" customWidth="1"/>
    <col min="8976" max="8976" width="15.28515625" bestFit="1" customWidth="1"/>
    <col min="8977" max="8977" width="14.7109375" bestFit="1" customWidth="1"/>
    <col min="8978" max="8978" width="19.7109375" bestFit="1" customWidth="1"/>
    <col min="8979" max="8979" width="17.140625" bestFit="1" customWidth="1"/>
    <col min="8980" max="8980" width="12.28515625" bestFit="1" customWidth="1"/>
    <col min="8981" max="8981" width="14.140625" bestFit="1" customWidth="1"/>
    <col min="8982" max="8982" width="14.28515625" bestFit="1" customWidth="1"/>
    <col min="8983" max="9219" width="8.85546875" customWidth="1"/>
    <col min="9220" max="9220" width="24" bestFit="1" customWidth="1"/>
    <col min="9221" max="9221" width="46.28515625" bestFit="1" customWidth="1"/>
    <col min="9222" max="9222" width="21.7109375" bestFit="1" customWidth="1"/>
    <col min="9223" max="9223" width="16.5703125" bestFit="1" customWidth="1"/>
    <col min="9224" max="9224" width="19.5703125" bestFit="1" customWidth="1"/>
    <col min="9225" max="9225" width="20.5703125" bestFit="1" customWidth="1"/>
    <col min="9226" max="9226" width="25.28515625" bestFit="1" customWidth="1"/>
    <col min="9227" max="9227" width="18.28515625" bestFit="1" customWidth="1"/>
    <col min="9228" max="9229" width="16.140625" bestFit="1" customWidth="1"/>
    <col min="9230" max="9230" width="22.28515625" bestFit="1" customWidth="1"/>
    <col min="9231" max="9231" width="19.28515625" bestFit="1" customWidth="1"/>
    <col min="9232" max="9232" width="15.28515625" bestFit="1" customWidth="1"/>
    <col min="9233" max="9233" width="14.7109375" bestFit="1" customWidth="1"/>
    <col min="9234" max="9234" width="19.7109375" bestFit="1" customWidth="1"/>
    <col min="9235" max="9235" width="17.140625" bestFit="1" customWidth="1"/>
    <col min="9236" max="9236" width="12.28515625" bestFit="1" customWidth="1"/>
    <col min="9237" max="9237" width="14.140625" bestFit="1" customWidth="1"/>
    <col min="9238" max="9238" width="14.28515625" bestFit="1" customWidth="1"/>
    <col min="9239" max="9475" width="8.85546875" customWidth="1"/>
    <col min="9476" max="9476" width="24" bestFit="1" customWidth="1"/>
    <col min="9477" max="9477" width="46.28515625" bestFit="1" customWidth="1"/>
    <col min="9478" max="9478" width="21.7109375" bestFit="1" customWidth="1"/>
    <col min="9479" max="9479" width="16.5703125" bestFit="1" customWidth="1"/>
    <col min="9480" max="9480" width="19.5703125" bestFit="1" customWidth="1"/>
    <col min="9481" max="9481" width="20.5703125" bestFit="1" customWidth="1"/>
    <col min="9482" max="9482" width="25.28515625" bestFit="1" customWidth="1"/>
    <col min="9483" max="9483" width="18.28515625" bestFit="1" customWidth="1"/>
    <col min="9484" max="9485" width="16.140625" bestFit="1" customWidth="1"/>
    <col min="9486" max="9486" width="22.28515625" bestFit="1" customWidth="1"/>
    <col min="9487" max="9487" width="19.28515625" bestFit="1" customWidth="1"/>
    <col min="9488" max="9488" width="15.28515625" bestFit="1" customWidth="1"/>
    <col min="9489" max="9489" width="14.7109375" bestFit="1" customWidth="1"/>
    <col min="9490" max="9490" width="19.7109375" bestFit="1" customWidth="1"/>
    <col min="9491" max="9491" width="17.140625" bestFit="1" customWidth="1"/>
    <col min="9492" max="9492" width="12.28515625" bestFit="1" customWidth="1"/>
    <col min="9493" max="9493" width="14.140625" bestFit="1" customWidth="1"/>
    <col min="9494" max="9494" width="14.28515625" bestFit="1" customWidth="1"/>
    <col min="9495" max="9731" width="8.85546875" customWidth="1"/>
    <col min="9732" max="9732" width="24" bestFit="1" customWidth="1"/>
    <col min="9733" max="9733" width="46.28515625" bestFit="1" customWidth="1"/>
    <col min="9734" max="9734" width="21.7109375" bestFit="1" customWidth="1"/>
    <col min="9735" max="9735" width="16.5703125" bestFit="1" customWidth="1"/>
    <col min="9736" max="9736" width="19.5703125" bestFit="1" customWidth="1"/>
    <col min="9737" max="9737" width="20.5703125" bestFit="1" customWidth="1"/>
    <col min="9738" max="9738" width="25.28515625" bestFit="1" customWidth="1"/>
    <col min="9739" max="9739" width="18.28515625" bestFit="1" customWidth="1"/>
    <col min="9740" max="9741" width="16.140625" bestFit="1" customWidth="1"/>
    <col min="9742" max="9742" width="22.28515625" bestFit="1" customWidth="1"/>
    <col min="9743" max="9743" width="19.28515625" bestFit="1" customWidth="1"/>
    <col min="9744" max="9744" width="15.28515625" bestFit="1" customWidth="1"/>
    <col min="9745" max="9745" width="14.7109375" bestFit="1" customWidth="1"/>
    <col min="9746" max="9746" width="19.7109375" bestFit="1" customWidth="1"/>
    <col min="9747" max="9747" width="17.140625" bestFit="1" customWidth="1"/>
    <col min="9748" max="9748" width="12.28515625" bestFit="1" customWidth="1"/>
    <col min="9749" max="9749" width="14.140625" bestFit="1" customWidth="1"/>
    <col min="9750" max="9750" width="14.28515625" bestFit="1" customWidth="1"/>
    <col min="9751" max="9987" width="8.85546875" customWidth="1"/>
    <col min="9988" max="9988" width="24" bestFit="1" customWidth="1"/>
    <col min="9989" max="9989" width="46.28515625" bestFit="1" customWidth="1"/>
    <col min="9990" max="9990" width="21.7109375" bestFit="1" customWidth="1"/>
    <col min="9991" max="9991" width="16.5703125" bestFit="1" customWidth="1"/>
    <col min="9992" max="9992" width="19.5703125" bestFit="1" customWidth="1"/>
    <col min="9993" max="9993" width="20.5703125" bestFit="1" customWidth="1"/>
    <col min="9994" max="9994" width="25.28515625" bestFit="1" customWidth="1"/>
    <col min="9995" max="9995" width="18.28515625" bestFit="1" customWidth="1"/>
    <col min="9996" max="9997" width="16.140625" bestFit="1" customWidth="1"/>
    <col min="9998" max="9998" width="22.28515625" bestFit="1" customWidth="1"/>
    <col min="9999" max="9999" width="19.28515625" bestFit="1" customWidth="1"/>
    <col min="10000" max="10000" width="15.28515625" bestFit="1" customWidth="1"/>
    <col min="10001" max="10001" width="14.7109375" bestFit="1" customWidth="1"/>
    <col min="10002" max="10002" width="19.7109375" bestFit="1" customWidth="1"/>
    <col min="10003" max="10003" width="17.140625" bestFit="1" customWidth="1"/>
    <col min="10004" max="10004" width="12.28515625" bestFit="1" customWidth="1"/>
    <col min="10005" max="10005" width="14.140625" bestFit="1" customWidth="1"/>
    <col min="10006" max="10006" width="14.28515625" bestFit="1" customWidth="1"/>
    <col min="10007" max="10243" width="8.85546875" customWidth="1"/>
    <col min="10244" max="10244" width="24" bestFit="1" customWidth="1"/>
    <col min="10245" max="10245" width="46.28515625" bestFit="1" customWidth="1"/>
    <col min="10246" max="10246" width="21.7109375" bestFit="1" customWidth="1"/>
    <col min="10247" max="10247" width="16.5703125" bestFit="1" customWidth="1"/>
    <col min="10248" max="10248" width="19.5703125" bestFit="1" customWidth="1"/>
    <col min="10249" max="10249" width="20.5703125" bestFit="1" customWidth="1"/>
    <col min="10250" max="10250" width="25.28515625" bestFit="1" customWidth="1"/>
    <col min="10251" max="10251" width="18.28515625" bestFit="1" customWidth="1"/>
    <col min="10252" max="10253" width="16.140625" bestFit="1" customWidth="1"/>
    <col min="10254" max="10254" width="22.28515625" bestFit="1" customWidth="1"/>
    <col min="10255" max="10255" width="19.28515625" bestFit="1" customWidth="1"/>
    <col min="10256" max="10256" width="15.28515625" bestFit="1" customWidth="1"/>
    <col min="10257" max="10257" width="14.7109375" bestFit="1" customWidth="1"/>
    <col min="10258" max="10258" width="19.7109375" bestFit="1" customWidth="1"/>
    <col min="10259" max="10259" width="17.140625" bestFit="1" customWidth="1"/>
    <col min="10260" max="10260" width="12.28515625" bestFit="1" customWidth="1"/>
    <col min="10261" max="10261" width="14.140625" bestFit="1" customWidth="1"/>
    <col min="10262" max="10262" width="14.28515625" bestFit="1" customWidth="1"/>
    <col min="10263" max="10499" width="8.85546875" customWidth="1"/>
    <col min="10500" max="10500" width="24" bestFit="1" customWidth="1"/>
    <col min="10501" max="10501" width="46.28515625" bestFit="1" customWidth="1"/>
    <col min="10502" max="10502" width="21.7109375" bestFit="1" customWidth="1"/>
    <col min="10503" max="10503" width="16.5703125" bestFit="1" customWidth="1"/>
    <col min="10504" max="10504" width="19.5703125" bestFit="1" customWidth="1"/>
    <col min="10505" max="10505" width="20.5703125" bestFit="1" customWidth="1"/>
    <col min="10506" max="10506" width="25.28515625" bestFit="1" customWidth="1"/>
    <col min="10507" max="10507" width="18.28515625" bestFit="1" customWidth="1"/>
    <col min="10508" max="10509" width="16.140625" bestFit="1" customWidth="1"/>
    <col min="10510" max="10510" width="22.28515625" bestFit="1" customWidth="1"/>
    <col min="10511" max="10511" width="19.28515625" bestFit="1" customWidth="1"/>
    <col min="10512" max="10512" width="15.28515625" bestFit="1" customWidth="1"/>
    <col min="10513" max="10513" width="14.7109375" bestFit="1" customWidth="1"/>
    <col min="10514" max="10514" width="19.7109375" bestFit="1" customWidth="1"/>
    <col min="10515" max="10515" width="17.140625" bestFit="1" customWidth="1"/>
    <col min="10516" max="10516" width="12.28515625" bestFit="1" customWidth="1"/>
    <col min="10517" max="10517" width="14.140625" bestFit="1" customWidth="1"/>
    <col min="10518" max="10518" width="14.28515625" bestFit="1" customWidth="1"/>
    <col min="10519" max="10755" width="8.85546875" customWidth="1"/>
    <col min="10756" max="10756" width="24" bestFit="1" customWidth="1"/>
    <col min="10757" max="10757" width="46.28515625" bestFit="1" customWidth="1"/>
    <col min="10758" max="10758" width="21.7109375" bestFit="1" customWidth="1"/>
    <col min="10759" max="10759" width="16.5703125" bestFit="1" customWidth="1"/>
    <col min="10760" max="10760" width="19.5703125" bestFit="1" customWidth="1"/>
    <col min="10761" max="10761" width="20.5703125" bestFit="1" customWidth="1"/>
    <col min="10762" max="10762" width="25.28515625" bestFit="1" customWidth="1"/>
    <col min="10763" max="10763" width="18.28515625" bestFit="1" customWidth="1"/>
    <col min="10764" max="10765" width="16.140625" bestFit="1" customWidth="1"/>
    <col min="10766" max="10766" width="22.28515625" bestFit="1" customWidth="1"/>
    <col min="10767" max="10767" width="19.28515625" bestFit="1" customWidth="1"/>
    <col min="10768" max="10768" width="15.28515625" bestFit="1" customWidth="1"/>
    <col min="10769" max="10769" width="14.7109375" bestFit="1" customWidth="1"/>
    <col min="10770" max="10770" width="19.7109375" bestFit="1" customWidth="1"/>
    <col min="10771" max="10771" width="17.140625" bestFit="1" customWidth="1"/>
    <col min="10772" max="10772" width="12.28515625" bestFit="1" customWidth="1"/>
    <col min="10773" max="10773" width="14.140625" bestFit="1" customWidth="1"/>
    <col min="10774" max="10774" width="14.28515625" bestFit="1" customWidth="1"/>
    <col min="10775" max="11011" width="8.85546875" customWidth="1"/>
    <col min="11012" max="11012" width="24" bestFit="1" customWidth="1"/>
    <col min="11013" max="11013" width="46.28515625" bestFit="1" customWidth="1"/>
    <col min="11014" max="11014" width="21.7109375" bestFit="1" customWidth="1"/>
    <col min="11015" max="11015" width="16.5703125" bestFit="1" customWidth="1"/>
    <col min="11016" max="11016" width="19.5703125" bestFit="1" customWidth="1"/>
    <col min="11017" max="11017" width="20.5703125" bestFit="1" customWidth="1"/>
    <col min="11018" max="11018" width="25.28515625" bestFit="1" customWidth="1"/>
    <col min="11019" max="11019" width="18.28515625" bestFit="1" customWidth="1"/>
    <col min="11020" max="11021" width="16.140625" bestFit="1" customWidth="1"/>
    <col min="11022" max="11022" width="22.28515625" bestFit="1" customWidth="1"/>
    <col min="11023" max="11023" width="19.28515625" bestFit="1" customWidth="1"/>
    <col min="11024" max="11024" width="15.28515625" bestFit="1" customWidth="1"/>
    <col min="11025" max="11025" width="14.7109375" bestFit="1" customWidth="1"/>
    <col min="11026" max="11026" width="19.7109375" bestFit="1" customWidth="1"/>
    <col min="11027" max="11027" width="17.140625" bestFit="1" customWidth="1"/>
    <col min="11028" max="11028" width="12.28515625" bestFit="1" customWidth="1"/>
    <col min="11029" max="11029" width="14.140625" bestFit="1" customWidth="1"/>
    <col min="11030" max="11030" width="14.28515625" bestFit="1" customWidth="1"/>
    <col min="11031" max="11267" width="8.85546875" customWidth="1"/>
    <col min="11268" max="11268" width="24" bestFit="1" customWidth="1"/>
    <col min="11269" max="11269" width="46.28515625" bestFit="1" customWidth="1"/>
    <col min="11270" max="11270" width="21.7109375" bestFit="1" customWidth="1"/>
    <col min="11271" max="11271" width="16.5703125" bestFit="1" customWidth="1"/>
    <col min="11272" max="11272" width="19.5703125" bestFit="1" customWidth="1"/>
    <col min="11273" max="11273" width="20.5703125" bestFit="1" customWidth="1"/>
    <col min="11274" max="11274" width="25.28515625" bestFit="1" customWidth="1"/>
    <col min="11275" max="11275" width="18.28515625" bestFit="1" customWidth="1"/>
    <col min="11276" max="11277" width="16.140625" bestFit="1" customWidth="1"/>
    <col min="11278" max="11278" width="22.28515625" bestFit="1" customWidth="1"/>
    <col min="11279" max="11279" width="19.28515625" bestFit="1" customWidth="1"/>
    <col min="11280" max="11280" width="15.28515625" bestFit="1" customWidth="1"/>
    <col min="11281" max="11281" width="14.7109375" bestFit="1" customWidth="1"/>
    <col min="11282" max="11282" width="19.7109375" bestFit="1" customWidth="1"/>
    <col min="11283" max="11283" width="17.140625" bestFit="1" customWidth="1"/>
    <col min="11284" max="11284" width="12.28515625" bestFit="1" customWidth="1"/>
    <col min="11285" max="11285" width="14.140625" bestFit="1" customWidth="1"/>
    <col min="11286" max="11286" width="14.28515625" bestFit="1" customWidth="1"/>
    <col min="11287" max="11523" width="8.85546875" customWidth="1"/>
    <col min="11524" max="11524" width="24" bestFit="1" customWidth="1"/>
    <col min="11525" max="11525" width="46.28515625" bestFit="1" customWidth="1"/>
    <col min="11526" max="11526" width="21.7109375" bestFit="1" customWidth="1"/>
    <col min="11527" max="11527" width="16.5703125" bestFit="1" customWidth="1"/>
    <col min="11528" max="11528" width="19.5703125" bestFit="1" customWidth="1"/>
    <col min="11529" max="11529" width="20.5703125" bestFit="1" customWidth="1"/>
    <col min="11530" max="11530" width="25.28515625" bestFit="1" customWidth="1"/>
    <col min="11531" max="11531" width="18.28515625" bestFit="1" customWidth="1"/>
    <col min="11532" max="11533" width="16.140625" bestFit="1" customWidth="1"/>
    <col min="11534" max="11534" width="22.28515625" bestFit="1" customWidth="1"/>
    <col min="11535" max="11535" width="19.28515625" bestFit="1" customWidth="1"/>
    <col min="11536" max="11536" width="15.28515625" bestFit="1" customWidth="1"/>
    <col min="11537" max="11537" width="14.7109375" bestFit="1" customWidth="1"/>
    <col min="11538" max="11538" width="19.7109375" bestFit="1" customWidth="1"/>
    <col min="11539" max="11539" width="17.140625" bestFit="1" customWidth="1"/>
    <col min="11540" max="11540" width="12.28515625" bestFit="1" customWidth="1"/>
    <col min="11541" max="11541" width="14.140625" bestFit="1" customWidth="1"/>
    <col min="11542" max="11542" width="14.28515625" bestFit="1" customWidth="1"/>
    <col min="11543" max="11779" width="8.85546875" customWidth="1"/>
    <col min="11780" max="11780" width="24" bestFit="1" customWidth="1"/>
    <col min="11781" max="11781" width="46.28515625" bestFit="1" customWidth="1"/>
    <col min="11782" max="11782" width="21.7109375" bestFit="1" customWidth="1"/>
    <col min="11783" max="11783" width="16.5703125" bestFit="1" customWidth="1"/>
    <col min="11784" max="11784" width="19.5703125" bestFit="1" customWidth="1"/>
    <col min="11785" max="11785" width="20.5703125" bestFit="1" customWidth="1"/>
    <col min="11786" max="11786" width="25.28515625" bestFit="1" customWidth="1"/>
    <col min="11787" max="11787" width="18.28515625" bestFit="1" customWidth="1"/>
    <col min="11788" max="11789" width="16.140625" bestFit="1" customWidth="1"/>
    <col min="11790" max="11790" width="22.28515625" bestFit="1" customWidth="1"/>
    <col min="11791" max="11791" width="19.28515625" bestFit="1" customWidth="1"/>
    <col min="11792" max="11792" width="15.28515625" bestFit="1" customWidth="1"/>
    <col min="11793" max="11793" width="14.7109375" bestFit="1" customWidth="1"/>
    <col min="11794" max="11794" width="19.7109375" bestFit="1" customWidth="1"/>
    <col min="11795" max="11795" width="17.140625" bestFit="1" customWidth="1"/>
    <col min="11796" max="11796" width="12.28515625" bestFit="1" customWidth="1"/>
    <col min="11797" max="11797" width="14.140625" bestFit="1" customWidth="1"/>
    <col min="11798" max="11798" width="14.28515625" bestFit="1" customWidth="1"/>
    <col min="11799" max="12035" width="8.85546875" customWidth="1"/>
    <col min="12036" max="12036" width="24" bestFit="1" customWidth="1"/>
    <col min="12037" max="12037" width="46.28515625" bestFit="1" customWidth="1"/>
    <col min="12038" max="12038" width="21.7109375" bestFit="1" customWidth="1"/>
    <col min="12039" max="12039" width="16.5703125" bestFit="1" customWidth="1"/>
    <col min="12040" max="12040" width="19.5703125" bestFit="1" customWidth="1"/>
    <col min="12041" max="12041" width="20.5703125" bestFit="1" customWidth="1"/>
    <col min="12042" max="12042" width="25.28515625" bestFit="1" customWidth="1"/>
    <col min="12043" max="12043" width="18.28515625" bestFit="1" customWidth="1"/>
    <col min="12044" max="12045" width="16.140625" bestFit="1" customWidth="1"/>
    <col min="12046" max="12046" width="22.28515625" bestFit="1" customWidth="1"/>
    <col min="12047" max="12047" width="19.28515625" bestFit="1" customWidth="1"/>
    <col min="12048" max="12048" width="15.28515625" bestFit="1" customWidth="1"/>
    <col min="12049" max="12049" width="14.7109375" bestFit="1" customWidth="1"/>
    <col min="12050" max="12050" width="19.7109375" bestFit="1" customWidth="1"/>
    <col min="12051" max="12051" width="17.140625" bestFit="1" customWidth="1"/>
    <col min="12052" max="12052" width="12.28515625" bestFit="1" customWidth="1"/>
    <col min="12053" max="12053" width="14.140625" bestFit="1" customWidth="1"/>
    <col min="12054" max="12054" width="14.28515625" bestFit="1" customWidth="1"/>
    <col min="12055" max="12291" width="8.85546875" customWidth="1"/>
    <col min="12292" max="12292" width="24" bestFit="1" customWidth="1"/>
    <col min="12293" max="12293" width="46.28515625" bestFit="1" customWidth="1"/>
    <col min="12294" max="12294" width="21.7109375" bestFit="1" customWidth="1"/>
    <col min="12295" max="12295" width="16.5703125" bestFit="1" customWidth="1"/>
    <col min="12296" max="12296" width="19.5703125" bestFit="1" customWidth="1"/>
    <col min="12297" max="12297" width="20.5703125" bestFit="1" customWidth="1"/>
    <col min="12298" max="12298" width="25.28515625" bestFit="1" customWidth="1"/>
    <col min="12299" max="12299" width="18.28515625" bestFit="1" customWidth="1"/>
    <col min="12300" max="12301" width="16.140625" bestFit="1" customWidth="1"/>
    <col min="12302" max="12302" width="22.28515625" bestFit="1" customWidth="1"/>
    <col min="12303" max="12303" width="19.28515625" bestFit="1" customWidth="1"/>
    <col min="12304" max="12304" width="15.28515625" bestFit="1" customWidth="1"/>
    <col min="12305" max="12305" width="14.7109375" bestFit="1" customWidth="1"/>
    <col min="12306" max="12306" width="19.7109375" bestFit="1" customWidth="1"/>
    <col min="12307" max="12307" width="17.140625" bestFit="1" customWidth="1"/>
    <col min="12308" max="12308" width="12.28515625" bestFit="1" customWidth="1"/>
    <col min="12309" max="12309" width="14.140625" bestFit="1" customWidth="1"/>
    <col min="12310" max="12310" width="14.28515625" bestFit="1" customWidth="1"/>
    <col min="12311" max="12547" width="8.85546875" customWidth="1"/>
    <col min="12548" max="12548" width="24" bestFit="1" customWidth="1"/>
    <col min="12549" max="12549" width="46.28515625" bestFit="1" customWidth="1"/>
    <col min="12550" max="12550" width="21.7109375" bestFit="1" customWidth="1"/>
    <col min="12551" max="12551" width="16.5703125" bestFit="1" customWidth="1"/>
    <col min="12552" max="12552" width="19.5703125" bestFit="1" customWidth="1"/>
    <col min="12553" max="12553" width="20.5703125" bestFit="1" customWidth="1"/>
    <col min="12554" max="12554" width="25.28515625" bestFit="1" customWidth="1"/>
    <col min="12555" max="12555" width="18.28515625" bestFit="1" customWidth="1"/>
    <col min="12556" max="12557" width="16.140625" bestFit="1" customWidth="1"/>
    <col min="12558" max="12558" width="22.28515625" bestFit="1" customWidth="1"/>
    <col min="12559" max="12559" width="19.28515625" bestFit="1" customWidth="1"/>
    <col min="12560" max="12560" width="15.28515625" bestFit="1" customWidth="1"/>
    <col min="12561" max="12561" width="14.7109375" bestFit="1" customWidth="1"/>
    <col min="12562" max="12562" width="19.7109375" bestFit="1" customWidth="1"/>
    <col min="12563" max="12563" width="17.140625" bestFit="1" customWidth="1"/>
    <col min="12564" max="12564" width="12.28515625" bestFit="1" customWidth="1"/>
    <col min="12565" max="12565" width="14.140625" bestFit="1" customWidth="1"/>
    <col min="12566" max="12566" width="14.28515625" bestFit="1" customWidth="1"/>
    <col min="12567" max="12803" width="8.85546875" customWidth="1"/>
    <col min="12804" max="12804" width="24" bestFit="1" customWidth="1"/>
    <col min="12805" max="12805" width="46.28515625" bestFit="1" customWidth="1"/>
    <col min="12806" max="12806" width="21.7109375" bestFit="1" customWidth="1"/>
    <col min="12807" max="12807" width="16.5703125" bestFit="1" customWidth="1"/>
    <col min="12808" max="12808" width="19.5703125" bestFit="1" customWidth="1"/>
    <col min="12809" max="12809" width="20.5703125" bestFit="1" customWidth="1"/>
    <col min="12810" max="12810" width="25.28515625" bestFit="1" customWidth="1"/>
    <col min="12811" max="12811" width="18.28515625" bestFit="1" customWidth="1"/>
    <col min="12812" max="12813" width="16.140625" bestFit="1" customWidth="1"/>
    <col min="12814" max="12814" width="22.28515625" bestFit="1" customWidth="1"/>
    <col min="12815" max="12815" width="19.28515625" bestFit="1" customWidth="1"/>
    <col min="12816" max="12816" width="15.28515625" bestFit="1" customWidth="1"/>
    <col min="12817" max="12817" width="14.7109375" bestFit="1" customWidth="1"/>
    <col min="12818" max="12818" width="19.7109375" bestFit="1" customWidth="1"/>
    <col min="12819" max="12819" width="17.140625" bestFit="1" customWidth="1"/>
    <col min="12820" max="12820" width="12.28515625" bestFit="1" customWidth="1"/>
    <col min="12821" max="12821" width="14.140625" bestFit="1" customWidth="1"/>
    <col min="12822" max="12822" width="14.28515625" bestFit="1" customWidth="1"/>
    <col min="12823" max="13059" width="8.85546875" customWidth="1"/>
    <col min="13060" max="13060" width="24" bestFit="1" customWidth="1"/>
    <col min="13061" max="13061" width="46.28515625" bestFit="1" customWidth="1"/>
    <col min="13062" max="13062" width="21.7109375" bestFit="1" customWidth="1"/>
    <col min="13063" max="13063" width="16.5703125" bestFit="1" customWidth="1"/>
    <col min="13064" max="13064" width="19.5703125" bestFit="1" customWidth="1"/>
    <col min="13065" max="13065" width="20.5703125" bestFit="1" customWidth="1"/>
    <col min="13066" max="13066" width="25.28515625" bestFit="1" customWidth="1"/>
    <col min="13067" max="13067" width="18.28515625" bestFit="1" customWidth="1"/>
    <col min="13068" max="13069" width="16.140625" bestFit="1" customWidth="1"/>
    <col min="13070" max="13070" width="22.28515625" bestFit="1" customWidth="1"/>
    <col min="13071" max="13071" width="19.28515625" bestFit="1" customWidth="1"/>
    <col min="13072" max="13072" width="15.28515625" bestFit="1" customWidth="1"/>
    <col min="13073" max="13073" width="14.7109375" bestFit="1" customWidth="1"/>
    <col min="13074" max="13074" width="19.7109375" bestFit="1" customWidth="1"/>
    <col min="13075" max="13075" width="17.140625" bestFit="1" customWidth="1"/>
    <col min="13076" max="13076" width="12.28515625" bestFit="1" customWidth="1"/>
    <col min="13077" max="13077" width="14.140625" bestFit="1" customWidth="1"/>
    <col min="13078" max="13078" width="14.28515625" bestFit="1" customWidth="1"/>
    <col min="13079" max="13315" width="8.85546875" customWidth="1"/>
    <col min="13316" max="13316" width="24" bestFit="1" customWidth="1"/>
    <col min="13317" max="13317" width="46.28515625" bestFit="1" customWidth="1"/>
    <col min="13318" max="13318" width="21.7109375" bestFit="1" customWidth="1"/>
    <col min="13319" max="13319" width="16.5703125" bestFit="1" customWidth="1"/>
    <col min="13320" max="13320" width="19.5703125" bestFit="1" customWidth="1"/>
    <col min="13321" max="13321" width="20.5703125" bestFit="1" customWidth="1"/>
    <col min="13322" max="13322" width="25.28515625" bestFit="1" customWidth="1"/>
    <col min="13323" max="13323" width="18.28515625" bestFit="1" customWidth="1"/>
    <col min="13324" max="13325" width="16.140625" bestFit="1" customWidth="1"/>
    <col min="13326" max="13326" width="22.28515625" bestFit="1" customWidth="1"/>
    <col min="13327" max="13327" width="19.28515625" bestFit="1" customWidth="1"/>
    <col min="13328" max="13328" width="15.28515625" bestFit="1" customWidth="1"/>
    <col min="13329" max="13329" width="14.7109375" bestFit="1" customWidth="1"/>
    <col min="13330" max="13330" width="19.7109375" bestFit="1" customWidth="1"/>
    <col min="13331" max="13331" width="17.140625" bestFit="1" customWidth="1"/>
    <col min="13332" max="13332" width="12.28515625" bestFit="1" customWidth="1"/>
    <col min="13333" max="13333" width="14.140625" bestFit="1" customWidth="1"/>
    <col min="13334" max="13334" width="14.28515625" bestFit="1" customWidth="1"/>
    <col min="13335" max="13571" width="8.85546875" customWidth="1"/>
    <col min="13572" max="13572" width="24" bestFit="1" customWidth="1"/>
    <col min="13573" max="13573" width="46.28515625" bestFit="1" customWidth="1"/>
    <col min="13574" max="13574" width="21.7109375" bestFit="1" customWidth="1"/>
    <col min="13575" max="13575" width="16.5703125" bestFit="1" customWidth="1"/>
    <col min="13576" max="13576" width="19.5703125" bestFit="1" customWidth="1"/>
    <col min="13577" max="13577" width="20.5703125" bestFit="1" customWidth="1"/>
    <col min="13578" max="13578" width="25.28515625" bestFit="1" customWidth="1"/>
    <col min="13579" max="13579" width="18.28515625" bestFit="1" customWidth="1"/>
    <col min="13580" max="13581" width="16.140625" bestFit="1" customWidth="1"/>
    <col min="13582" max="13582" width="22.28515625" bestFit="1" customWidth="1"/>
    <col min="13583" max="13583" width="19.28515625" bestFit="1" customWidth="1"/>
    <col min="13584" max="13584" width="15.28515625" bestFit="1" customWidth="1"/>
    <col min="13585" max="13585" width="14.7109375" bestFit="1" customWidth="1"/>
    <col min="13586" max="13586" width="19.7109375" bestFit="1" customWidth="1"/>
    <col min="13587" max="13587" width="17.140625" bestFit="1" customWidth="1"/>
    <col min="13588" max="13588" width="12.28515625" bestFit="1" customWidth="1"/>
    <col min="13589" max="13589" width="14.140625" bestFit="1" customWidth="1"/>
    <col min="13590" max="13590" width="14.28515625" bestFit="1" customWidth="1"/>
    <col min="13591" max="13827" width="8.85546875" customWidth="1"/>
    <col min="13828" max="13828" width="24" bestFit="1" customWidth="1"/>
    <col min="13829" max="13829" width="46.28515625" bestFit="1" customWidth="1"/>
    <col min="13830" max="13830" width="21.7109375" bestFit="1" customWidth="1"/>
    <col min="13831" max="13831" width="16.5703125" bestFit="1" customWidth="1"/>
    <col min="13832" max="13832" width="19.5703125" bestFit="1" customWidth="1"/>
    <col min="13833" max="13833" width="20.5703125" bestFit="1" customWidth="1"/>
    <col min="13834" max="13834" width="25.28515625" bestFit="1" customWidth="1"/>
    <col min="13835" max="13835" width="18.28515625" bestFit="1" customWidth="1"/>
    <col min="13836" max="13837" width="16.140625" bestFit="1" customWidth="1"/>
    <col min="13838" max="13838" width="22.28515625" bestFit="1" customWidth="1"/>
    <col min="13839" max="13839" width="19.28515625" bestFit="1" customWidth="1"/>
    <col min="13840" max="13840" width="15.28515625" bestFit="1" customWidth="1"/>
    <col min="13841" max="13841" width="14.7109375" bestFit="1" customWidth="1"/>
    <col min="13842" max="13842" width="19.7109375" bestFit="1" customWidth="1"/>
    <col min="13843" max="13843" width="17.140625" bestFit="1" customWidth="1"/>
    <col min="13844" max="13844" width="12.28515625" bestFit="1" customWidth="1"/>
    <col min="13845" max="13845" width="14.140625" bestFit="1" customWidth="1"/>
    <col min="13846" max="13846" width="14.28515625" bestFit="1" customWidth="1"/>
    <col min="13847" max="14083" width="8.85546875" customWidth="1"/>
    <col min="14084" max="14084" width="24" bestFit="1" customWidth="1"/>
    <col min="14085" max="14085" width="46.28515625" bestFit="1" customWidth="1"/>
    <col min="14086" max="14086" width="21.7109375" bestFit="1" customWidth="1"/>
    <col min="14087" max="14087" width="16.5703125" bestFit="1" customWidth="1"/>
    <col min="14088" max="14088" width="19.5703125" bestFit="1" customWidth="1"/>
    <col min="14089" max="14089" width="20.5703125" bestFit="1" customWidth="1"/>
    <col min="14090" max="14090" width="25.28515625" bestFit="1" customWidth="1"/>
    <col min="14091" max="14091" width="18.28515625" bestFit="1" customWidth="1"/>
    <col min="14092" max="14093" width="16.140625" bestFit="1" customWidth="1"/>
    <col min="14094" max="14094" width="22.28515625" bestFit="1" customWidth="1"/>
    <col min="14095" max="14095" width="19.28515625" bestFit="1" customWidth="1"/>
    <col min="14096" max="14096" width="15.28515625" bestFit="1" customWidth="1"/>
    <col min="14097" max="14097" width="14.7109375" bestFit="1" customWidth="1"/>
    <col min="14098" max="14098" width="19.7109375" bestFit="1" customWidth="1"/>
    <col min="14099" max="14099" width="17.140625" bestFit="1" customWidth="1"/>
    <col min="14100" max="14100" width="12.28515625" bestFit="1" customWidth="1"/>
    <col min="14101" max="14101" width="14.140625" bestFit="1" customWidth="1"/>
    <col min="14102" max="14102" width="14.28515625" bestFit="1" customWidth="1"/>
    <col min="14103" max="14339" width="8.85546875" customWidth="1"/>
    <col min="14340" max="14340" width="24" bestFit="1" customWidth="1"/>
    <col min="14341" max="14341" width="46.28515625" bestFit="1" customWidth="1"/>
    <col min="14342" max="14342" width="21.7109375" bestFit="1" customWidth="1"/>
    <col min="14343" max="14343" width="16.5703125" bestFit="1" customWidth="1"/>
    <col min="14344" max="14344" width="19.5703125" bestFit="1" customWidth="1"/>
    <col min="14345" max="14345" width="20.5703125" bestFit="1" customWidth="1"/>
    <col min="14346" max="14346" width="25.28515625" bestFit="1" customWidth="1"/>
    <col min="14347" max="14347" width="18.28515625" bestFit="1" customWidth="1"/>
    <col min="14348" max="14349" width="16.140625" bestFit="1" customWidth="1"/>
    <col min="14350" max="14350" width="22.28515625" bestFit="1" customWidth="1"/>
    <col min="14351" max="14351" width="19.28515625" bestFit="1" customWidth="1"/>
    <col min="14352" max="14352" width="15.28515625" bestFit="1" customWidth="1"/>
    <col min="14353" max="14353" width="14.7109375" bestFit="1" customWidth="1"/>
    <col min="14354" max="14354" width="19.7109375" bestFit="1" customWidth="1"/>
    <col min="14355" max="14355" width="17.140625" bestFit="1" customWidth="1"/>
    <col min="14356" max="14356" width="12.28515625" bestFit="1" customWidth="1"/>
    <col min="14357" max="14357" width="14.140625" bestFit="1" customWidth="1"/>
    <col min="14358" max="14358" width="14.28515625" bestFit="1" customWidth="1"/>
    <col min="14359" max="14595" width="8.85546875" customWidth="1"/>
    <col min="14596" max="14596" width="24" bestFit="1" customWidth="1"/>
    <col min="14597" max="14597" width="46.28515625" bestFit="1" customWidth="1"/>
    <col min="14598" max="14598" width="21.7109375" bestFit="1" customWidth="1"/>
    <col min="14599" max="14599" width="16.5703125" bestFit="1" customWidth="1"/>
    <col min="14600" max="14600" width="19.5703125" bestFit="1" customWidth="1"/>
    <col min="14601" max="14601" width="20.5703125" bestFit="1" customWidth="1"/>
    <col min="14602" max="14602" width="25.28515625" bestFit="1" customWidth="1"/>
    <col min="14603" max="14603" width="18.28515625" bestFit="1" customWidth="1"/>
    <col min="14604" max="14605" width="16.140625" bestFit="1" customWidth="1"/>
    <col min="14606" max="14606" width="22.28515625" bestFit="1" customWidth="1"/>
    <col min="14607" max="14607" width="19.28515625" bestFit="1" customWidth="1"/>
    <col min="14608" max="14608" width="15.28515625" bestFit="1" customWidth="1"/>
    <col min="14609" max="14609" width="14.7109375" bestFit="1" customWidth="1"/>
    <col min="14610" max="14610" width="19.7109375" bestFit="1" customWidth="1"/>
    <col min="14611" max="14611" width="17.140625" bestFit="1" customWidth="1"/>
    <col min="14612" max="14612" width="12.28515625" bestFit="1" customWidth="1"/>
    <col min="14613" max="14613" width="14.140625" bestFit="1" customWidth="1"/>
    <col min="14614" max="14614" width="14.28515625" bestFit="1" customWidth="1"/>
    <col min="14615" max="14851" width="8.85546875" customWidth="1"/>
    <col min="14852" max="14852" width="24" bestFit="1" customWidth="1"/>
    <col min="14853" max="14853" width="46.28515625" bestFit="1" customWidth="1"/>
    <col min="14854" max="14854" width="21.7109375" bestFit="1" customWidth="1"/>
    <col min="14855" max="14855" width="16.5703125" bestFit="1" customWidth="1"/>
    <col min="14856" max="14856" width="19.5703125" bestFit="1" customWidth="1"/>
    <col min="14857" max="14857" width="20.5703125" bestFit="1" customWidth="1"/>
    <col min="14858" max="14858" width="25.28515625" bestFit="1" customWidth="1"/>
    <col min="14859" max="14859" width="18.28515625" bestFit="1" customWidth="1"/>
    <col min="14860" max="14861" width="16.140625" bestFit="1" customWidth="1"/>
    <col min="14862" max="14862" width="22.28515625" bestFit="1" customWidth="1"/>
    <col min="14863" max="14863" width="19.28515625" bestFit="1" customWidth="1"/>
    <col min="14864" max="14864" width="15.28515625" bestFit="1" customWidth="1"/>
    <col min="14865" max="14865" width="14.7109375" bestFit="1" customWidth="1"/>
    <col min="14866" max="14866" width="19.7109375" bestFit="1" customWidth="1"/>
    <col min="14867" max="14867" width="17.140625" bestFit="1" customWidth="1"/>
    <col min="14868" max="14868" width="12.28515625" bestFit="1" customWidth="1"/>
    <col min="14869" max="14869" width="14.140625" bestFit="1" customWidth="1"/>
    <col min="14870" max="14870" width="14.28515625" bestFit="1" customWidth="1"/>
    <col min="14871" max="15107" width="8.85546875" customWidth="1"/>
    <col min="15108" max="15108" width="24" bestFit="1" customWidth="1"/>
    <col min="15109" max="15109" width="46.28515625" bestFit="1" customWidth="1"/>
    <col min="15110" max="15110" width="21.7109375" bestFit="1" customWidth="1"/>
    <col min="15111" max="15111" width="16.5703125" bestFit="1" customWidth="1"/>
    <col min="15112" max="15112" width="19.5703125" bestFit="1" customWidth="1"/>
    <col min="15113" max="15113" width="20.5703125" bestFit="1" customWidth="1"/>
    <col min="15114" max="15114" width="25.28515625" bestFit="1" customWidth="1"/>
    <col min="15115" max="15115" width="18.28515625" bestFit="1" customWidth="1"/>
    <col min="15116" max="15117" width="16.140625" bestFit="1" customWidth="1"/>
    <col min="15118" max="15118" width="22.28515625" bestFit="1" customWidth="1"/>
    <col min="15119" max="15119" width="19.28515625" bestFit="1" customWidth="1"/>
    <col min="15120" max="15120" width="15.28515625" bestFit="1" customWidth="1"/>
    <col min="15121" max="15121" width="14.7109375" bestFit="1" customWidth="1"/>
    <col min="15122" max="15122" width="19.7109375" bestFit="1" customWidth="1"/>
    <col min="15123" max="15123" width="17.140625" bestFit="1" customWidth="1"/>
    <col min="15124" max="15124" width="12.28515625" bestFit="1" customWidth="1"/>
    <col min="15125" max="15125" width="14.140625" bestFit="1" customWidth="1"/>
    <col min="15126" max="15126" width="14.28515625" bestFit="1" customWidth="1"/>
    <col min="15127" max="15363" width="8.85546875" customWidth="1"/>
    <col min="15364" max="15364" width="24" bestFit="1" customWidth="1"/>
    <col min="15365" max="15365" width="46.28515625" bestFit="1" customWidth="1"/>
    <col min="15366" max="15366" width="21.7109375" bestFit="1" customWidth="1"/>
    <col min="15367" max="15367" width="16.5703125" bestFit="1" customWidth="1"/>
    <col min="15368" max="15368" width="19.5703125" bestFit="1" customWidth="1"/>
    <col min="15369" max="15369" width="20.5703125" bestFit="1" customWidth="1"/>
    <col min="15370" max="15370" width="25.28515625" bestFit="1" customWidth="1"/>
    <col min="15371" max="15371" width="18.28515625" bestFit="1" customWidth="1"/>
    <col min="15372" max="15373" width="16.140625" bestFit="1" customWidth="1"/>
    <col min="15374" max="15374" width="22.28515625" bestFit="1" customWidth="1"/>
    <col min="15375" max="15375" width="19.28515625" bestFit="1" customWidth="1"/>
    <col min="15376" max="15376" width="15.28515625" bestFit="1" customWidth="1"/>
    <col min="15377" max="15377" width="14.7109375" bestFit="1" customWidth="1"/>
    <col min="15378" max="15378" width="19.7109375" bestFit="1" customWidth="1"/>
    <col min="15379" max="15379" width="17.140625" bestFit="1" customWidth="1"/>
    <col min="15380" max="15380" width="12.28515625" bestFit="1" customWidth="1"/>
    <col min="15381" max="15381" width="14.140625" bestFit="1" customWidth="1"/>
    <col min="15382" max="15382" width="14.28515625" bestFit="1" customWidth="1"/>
    <col min="15383" max="15619" width="8.85546875" customWidth="1"/>
    <col min="15620" max="15620" width="24" bestFit="1" customWidth="1"/>
    <col min="15621" max="15621" width="46.28515625" bestFit="1" customWidth="1"/>
    <col min="15622" max="15622" width="21.7109375" bestFit="1" customWidth="1"/>
    <col min="15623" max="15623" width="16.5703125" bestFit="1" customWidth="1"/>
    <col min="15624" max="15624" width="19.5703125" bestFit="1" customWidth="1"/>
    <col min="15625" max="15625" width="20.5703125" bestFit="1" customWidth="1"/>
    <col min="15626" max="15626" width="25.28515625" bestFit="1" customWidth="1"/>
    <col min="15627" max="15627" width="18.28515625" bestFit="1" customWidth="1"/>
    <col min="15628" max="15629" width="16.140625" bestFit="1" customWidth="1"/>
    <col min="15630" max="15630" width="22.28515625" bestFit="1" customWidth="1"/>
    <col min="15631" max="15631" width="19.28515625" bestFit="1" customWidth="1"/>
    <col min="15632" max="15632" width="15.28515625" bestFit="1" customWidth="1"/>
    <col min="15633" max="15633" width="14.7109375" bestFit="1" customWidth="1"/>
    <col min="15634" max="15634" width="19.7109375" bestFit="1" customWidth="1"/>
    <col min="15635" max="15635" width="17.140625" bestFit="1" customWidth="1"/>
    <col min="15636" max="15636" width="12.28515625" bestFit="1" customWidth="1"/>
    <col min="15637" max="15637" width="14.140625" bestFit="1" customWidth="1"/>
    <col min="15638" max="15638" width="14.28515625" bestFit="1" customWidth="1"/>
    <col min="15639" max="15875" width="8.85546875" customWidth="1"/>
    <col min="15876" max="15876" width="24" bestFit="1" customWidth="1"/>
    <col min="15877" max="15877" width="46.28515625" bestFit="1" customWidth="1"/>
    <col min="15878" max="15878" width="21.7109375" bestFit="1" customWidth="1"/>
    <col min="15879" max="15879" width="16.5703125" bestFit="1" customWidth="1"/>
    <col min="15880" max="15880" width="19.5703125" bestFit="1" customWidth="1"/>
    <col min="15881" max="15881" width="20.5703125" bestFit="1" customWidth="1"/>
    <col min="15882" max="15882" width="25.28515625" bestFit="1" customWidth="1"/>
    <col min="15883" max="15883" width="18.28515625" bestFit="1" customWidth="1"/>
    <col min="15884" max="15885" width="16.140625" bestFit="1" customWidth="1"/>
    <col min="15886" max="15886" width="22.28515625" bestFit="1" customWidth="1"/>
    <col min="15887" max="15887" width="19.28515625" bestFit="1" customWidth="1"/>
    <col min="15888" max="15888" width="15.28515625" bestFit="1" customWidth="1"/>
    <col min="15889" max="15889" width="14.7109375" bestFit="1" customWidth="1"/>
    <col min="15890" max="15890" width="19.7109375" bestFit="1" customWidth="1"/>
    <col min="15891" max="15891" width="17.140625" bestFit="1" customWidth="1"/>
    <col min="15892" max="15892" width="12.28515625" bestFit="1" customWidth="1"/>
    <col min="15893" max="15893" width="14.140625" bestFit="1" customWidth="1"/>
    <col min="15894" max="15894" width="14.28515625" bestFit="1" customWidth="1"/>
    <col min="15895" max="16131" width="8.85546875" customWidth="1"/>
    <col min="16132" max="16132" width="24" bestFit="1" customWidth="1"/>
    <col min="16133" max="16133" width="46.28515625" bestFit="1" customWidth="1"/>
    <col min="16134" max="16134" width="21.7109375" bestFit="1" customWidth="1"/>
    <col min="16135" max="16135" width="16.5703125" bestFit="1" customWidth="1"/>
    <col min="16136" max="16136" width="19.5703125" bestFit="1" customWidth="1"/>
    <col min="16137" max="16137" width="20.5703125" bestFit="1" customWidth="1"/>
    <col min="16138" max="16138" width="25.28515625" bestFit="1" customWidth="1"/>
    <col min="16139" max="16139" width="18.28515625" bestFit="1" customWidth="1"/>
    <col min="16140" max="16141" width="16.140625" bestFit="1" customWidth="1"/>
    <col min="16142" max="16142" width="22.28515625" bestFit="1" customWidth="1"/>
    <col min="16143" max="16143" width="19.28515625" bestFit="1" customWidth="1"/>
    <col min="16144" max="16144" width="15.28515625" bestFit="1" customWidth="1"/>
    <col min="16145" max="16145" width="14.7109375" bestFit="1" customWidth="1"/>
    <col min="16146" max="16146" width="19.7109375" bestFit="1" customWidth="1"/>
    <col min="16147" max="16147" width="17.140625" bestFit="1" customWidth="1"/>
    <col min="16148" max="16148" width="12.28515625" bestFit="1" customWidth="1"/>
    <col min="16149" max="16149" width="14.140625" bestFit="1" customWidth="1"/>
    <col min="16150" max="16150" width="14.28515625" bestFit="1" customWidth="1"/>
    <col min="16151" max="16384" width="8.85546875" customWidth="1"/>
  </cols>
  <sheetData>
    <row r="1" spans="1:24" x14ac:dyDescent="0.25">
      <c r="A1" t="s">
        <v>357</v>
      </c>
      <c r="B1" t="s">
        <v>358</v>
      </c>
      <c r="C1" t="s">
        <v>359</v>
      </c>
      <c r="D1" t="s">
        <v>360</v>
      </c>
      <c r="E1" t="s">
        <v>361</v>
      </c>
      <c r="F1" t="s">
        <v>362</v>
      </c>
      <c r="G1" t="s">
        <v>3829</v>
      </c>
      <c r="H1" t="s">
        <v>363</v>
      </c>
      <c r="I1" t="s">
        <v>3830</v>
      </c>
      <c r="J1" t="s">
        <v>364</v>
      </c>
      <c r="K1" t="s">
        <v>365</v>
      </c>
      <c r="L1" t="s">
        <v>366</v>
      </c>
      <c r="M1" t="s">
        <v>367</v>
      </c>
      <c r="N1" t="s">
        <v>368</v>
      </c>
      <c r="O1" t="s">
        <v>3714</v>
      </c>
      <c r="P1" t="s">
        <v>369</v>
      </c>
      <c r="Q1" t="s">
        <v>370</v>
      </c>
      <c r="R1" t="s">
        <v>371</v>
      </c>
      <c r="S1" t="s">
        <v>372</v>
      </c>
      <c r="T1" t="s">
        <v>373</v>
      </c>
      <c r="U1" t="s">
        <v>374</v>
      </c>
      <c r="V1" t="s">
        <v>3831</v>
      </c>
      <c r="W1" t="s">
        <v>3832</v>
      </c>
      <c r="X1" t="s">
        <v>3498</v>
      </c>
    </row>
    <row r="2" spans="1:24" x14ac:dyDescent="0.25">
      <c r="A2" t="s">
        <v>375</v>
      </c>
      <c r="B2" t="s">
        <v>165</v>
      </c>
      <c r="C2" t="s">
        <v>166</v>
      </c>
      <c r="D2" s="1">
        <v>1212</v>
      </c>
      <c r="E2" s="1">
        <v>1212</v>
      </c>
      <c r="F2" s="1">
        <v>655.05999999999995</v>
      </c>
      <c r="G2" s="1">
        <v>1212</v>
      </c>
      <c r="H2" s="1">
        <v>138.77000000000001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 t="s">
        <v>376</v>
      </c>
      <c r="W2" s="1" t="s">
        <v>377</v>
      </c>
      <c r="X2" s="1">
        <f>SUM(P2:U2)</f>
        <v>0</v>
      </c>
    </row>
    <row r="3" spans="1:24" x14ac:dyDescent="0.25">
      <c r="A3" t="s">
        <v>378</v>
      </c>
      <c r="B3" t="s">
        <v>379</v>
      </c>
      <c r="C3" t="s">
        <v>380</v>
      </c>
      <c r="D3" s="1">
        <v>1212</v>
      </c>
      <c r="E3" s="1">
        <v>1351.33</v>
      </c>
      <c r="F3" s="1">
        <v>158.77000000000001</v>
      </c>
      <c r="G3" s="1">
        <v>1212</v>
      </c>
      <c r="H3" s="1">
        <v>138.77000000000001</v>
      </c>
      <c r="I3" s="1">
        <v>0</v>
      </c>
      <c r="J3" s="1">
        <v>101</v>
      </c>
      <c r="K3" s="1">
        <v>38.33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 t="s">
        <v>377</v>
      </c>
      <c r="W3" s="1" t="s">
        <v>377</v>
      </c>
      <c r="X3" s="1">
        <f t="shared" ref="X3:X66" si="0">SUM(P3:U3)</f>
        <v>0</v>
      </c>
    </row>
    <row r="4" spans="1:24" x14ac:dyDescent="0.25">
      <c r="A4" t="s">
        <v>381</v>
      </c>
      <c r="B4" t="s">
        <v>382</v>
      </c>
      <c r="C4" t="s">
        <v>383</v>
      </c>
      <c r="D4" s="1">
        <v>986</v>
      </c>
      <c r="E4" s="1">
        <v>986</v>
      </c>
      <c r="F4" s="1">
        <v>947.28</v>
      </c>
      <c r="G4" s="1">
        <v>986</v>
      </c>
      <c r="H4" s="1">
        <v>112.9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 t="s">
        <v>377</v>
      </c>
      <c r="W4" s="1" t="s">
        <v>377</v>
      </c>
      <c r="X4" s="1">
        <f t="shared" si="0"/>
        <v>0</v>
      </c>
    </row>
    <row r="5" spans="1:24" x14ac:dyDescent="0.25">
      <c r="A5" t="s">
        <v>384</v>
      </c>
      <c r="B5" t="s">
        <v>385</v>
      </c>
      <c r="C5" t="s">
        <v>386</v>
      </c>
      <c r="D5" s="1">
        <v>1734.66</v>
      </c>
      <c r="E5" s="1">
        <v>1734.66</v>
      </c>
      <c r="F5" s="1">
        <v>198.62</v>
      </c>
      <c r="G5" s="1">
        <v>1734.66</v>
      </c>
      <c r="H5" s="1">
        <v>198.62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 t="s">
        <v>377</v>
      </c>
      <c r="W5" s="1" t="s">
        <v>377</v>
      </c>
      <c r="X5" s="1">
        <f t="shared" si="0"/>
        <v>0</v>
      </c>
    </row>
    <row r="6" spans="1:24" x14ac:dyDescent="0.25">
      <c r="A6" t="s">
        <v>387</v>
      </c>
      <c r="B6" t="s">
        <v>388</v>
      </c>
      <c r="C6" t="s">
        <v>389</v>
      </c>
      <c r="D6" s="1">
        <v>490.61</v>
      </c>
      <c r="E6" s="1">
        <v>576.14</v>
      </c>
      <c r="F6" s="1">
        <v>98.26</v>
      </c>
      <c r="G6" s="1">
        <v>576.14</v>
      </c>
      <c r="H6" s="1">
        <v>46.36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13.53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 t="s">
        <v>390</v>
      </c>
      <c r="W6" s="1" t="s">
        <v>377</v>
      </c>
      <c r="X6" s="1">
        <f t="shared" si="0"/>
        <v>0</v>
      </c>
    </row>
    <row r="7" spans="1:24" x14ac:dyDescent="0.25">
      <c r="A7" t="s">
        <v>391</v>
      </c>
      <c r="B7" t="s">
        <v>392</v>
      </c>
      <c r="C7" t="s">
        <v>393</v>
      </c>
      <c r="D7" s="1">
        <v>1086</v>
      </c>
      <c r="E7" s="1">
        <v>1214.83</v>
      </c>
      <c r="F7" s="1">
        <v>124.35</v>
      </c>
      <c r="G7" s="1">
        <v>1086</v>
      </c>
      <c r="H7" s="1">
        <v>124.35</v>
      </c>
      <c r="I7" s="1">
        <v>0</v>
      </c>
      <c r="J7" s="1">
        <v>90.5</v>
      </c>
      <c r="K7" s="1">
        <v>38.33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 t="s">
        <v>377</v>
      </c>
      <c r="W7" s="1" t="s">
        <v>377</v>
      </c>
      <c r="X7" s="1">
        <f t="shared" si="0"/>
        <v>0</v>
      </c>
    </row>
    <row r="8" spans="1:24" x14ac:dyDescent="0.25">
      <c r="A8" t="s">
        <v>394</v>
      </c>
      <c r="B8" t="s">
        <v>395</v>
      </c>
      <c r="C8" t="s">
        <v>396</v>
      </c>
      <c r="D8" s="1">
        <v>606</v>
      </c>
      <c r="E8" s="1">
        <v>694.83</v>
      </c>
      <c r="F8" s="1">
        <v>69.39</v>
      </c>
      <c r="G8" s="1">
        <v>606</v>
      </c>
      <c r="H8" s="1">
        <v>69.39</v>
      </c>
      <c r="I8" s="1">
        <v>0</v>
      </c>
      <c r="J8" s="1">
        <v>50.5</v>
      </c>
      <c r="K8" s="1">
        <v>38.33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 t="s">
        <v>377</v>
      </c>
      <c r="W8" s="1" t="s">
        <v>377</v>
      </c>
      <c r="X8" s="1">
        <f t="shared" si="0"/>
        <v>0</v>
      </c>
    </row>
    <row r="9" spans="1:24" x14ac:dyDescent="0.25">
      <c r="A9" t="s">
        <v>397</v>
      </c>
      <c r="B9" t="s">
        <v>398</v>
      </c>
      <c r="C9" t="s">
        <v>399</v>
      </c>
      <c r="D9" s="1">
        <v>1734.66</v>
      </c>
      <c r="E9" s="1">
        <v>1917.55</v>
      </c>
      <c r="F9" s="1">
        <v>198.62</v>
      </c>
      <c r="G9" s="1">
        <v>1734.66</v>
      </c>
      <c r="H9" s="1">
        <v>198.62</v>
      </c>
      <c r="I9" s="1">
        <v>0</v>
      </c>
      <c r="J9" s="1">
        <v>144.56</v>
      </c>
      <c r="K9" s="1">
        <v>38.33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 t="s">
        <v>377</v>
      </c>
      <c r="W9" s="1" t="s">
        <v>377</v>
      </c>
      <c r="X9" s="1">
        <f t="shared" si="0"/>
        <v>0</v>
      </c>
    </row>
    <row r="10" spans="1:24" x14ac:dyDescent="0.25">
      <c r="A10" t="s">
        <v>400</v>
      </c>
      <c r="B10" t="s">
        <v>401</v>
      </c>
      <c r="C10" t="s">
        <v>402</v>
      </c>
      <c r="D10" s="1">
        <v>561</v>
      </c>
      <c r="E10" s="1">
        <v>655.4</v>
      </c>
      <c r="F10" s="1">
        <v>545.94000000000005</v>
      </c>
      <c r="G10" s="1">
        <v>655.4</v>
      </c>
      <c r="H10" s="1">
        <v>53.01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22.4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 t="s">
        <v>377</v>
      </c>
      <c r="W10" s="1" t="s">
        <v>375</v>
      </c>
      <c r="X10" s="1">
        <f t="shared" si="0"/>
        <v>0</v>
      </c>
    </row>
    <row r="11" spans="1:24" x14ac:dyDescent="0.25">
      <c r="A11" t="s">
        <v>403</v>
      </c>
      <c r="B11" t="s">
        <v>404</v>
      </c>
      <c r="C11" t="s">
        <v>405</v>
      </c>
      <c r="D11" s="1">
        <v>733</v>
      </c>
      <c r="E11" s="1">
        <v>733</v>
      </c>
      <c r="F11" s="1">
        <v>492.1</v>
      </c>
      <c r="G11" s="1">
        <v>733</v>
      </c>
      <c r="H11" s="1">
        <v>83.93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 t="s">
        <v>377</v>
      </c>
      <c r="W11" s="1" t="s">
        <v>377</v>
      </c>
      <c r="X11" s="1">
        <f t="shared" si="0"/>
        <v>0</v>
      </c>
    </row>
    <row r="12" spans="1:24" x14ac:dyDescent="0.25">
      <c r="A12" t="s">
        <v>406</v>
      </c>
      <c r="B12" t="s">
        <v>407</v>
      </c>
      <c r="C12" t="s">
        <v>408</v>
      </c>
      <c r="D12" s="1">
        <v>2700</v>
      </c>
      <c r="E12" s="1">
        <v>2700</v>
      </c>
      <c r="F12" s="1">
        <v>1470.17</v>
      </c>
      <c r="G12" s="1">
        <v>2700</v>
      </c>
      <c r="H12" s="1">
        <v>309.14999999999998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 t="s">
        <v>377</v>
      </c>
      <c r="W12" s="1" t="s">
        <v>377</v>
      </c>
      <c r="X12" s="1">
        <f t="shared" si="0"/>
        <v>0</v>
      </c>
    </row>
    <row r="13" spans="1:24" x14ac:dyDescent="0.25">
      <c r="A13" t="s">
        <v>409</v>
      </c>
      <c r="B13" t="s">
        <v>410</v>
      </c>
      <c r="C13" t="s">
        <v>411</v>
      </c>
      <c r="D13" s="1">
        <v>838</v>
      </c>
      <c r="E13" s="1">
        <v>946.16</v>
      </c>
      <c r="F13" s="1">
        <v>95.95</v>
      </c>
      <c r="G13" s="1">
        <v>838</v>
      </c>
      <c r="H13" s="1">
        <v>95.95</v>
      </c>
      <c r="I13" s="1">
        <v>0</v>
      </c>
      <c r="J13" s="1">
        <v>69.83</v>
      </c>
      <c r="K13" s="1">
        <v>38.33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 t="s">
        <v>377</v>
      </c>
      <c r="W13" s="1" t="s">
        <v>377</v>
      </c>
      <c r="X13" s="1">
        <f t="shared" si="0"/>
        <v>0</v>
      </c>
    </row>
    <row r="14" spans="1:24" x14ac:dyDescent="0.25">
      <c r="A14" t="s">
        <v>412</v>
      </c>
      <c r="B14" t="s">
        <v>413</v>
      </c>
      <c r="C14" t="s">
        <v>414</v>
      </c>
      <c r="D14" s="1">
        <v>1000</v>
      </c>
      <c r="E14" s="1">
        <v>1000</v>
      </c>
      <c r="F14" s="1">
        <v>654.5</v>
      </c>
      <c r="G14" s="1">
        <v>1000</v>
      </c>
      <c r="H14" s="1">
        <v>114.5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 t="s">
        <v>377</v>
      </c>
      <c r="W14" s="1" t="s">
        <v>377</v>
      </c>
      <c r="X14" s="1">
        <f t="shared" si="0"/>
        <v>0</v>
      </c>
    </row>
    <row r="15" spans="1:24" x14ac:dyDescent="0.25">
      <c r="A15" t="s">
        <v>415</v>
      </c>
      <c r="B15" t="s">
        <v>416</v>
      </c>
      <c r="C15" t="s">
        <v>417</v>
      </c>
      <c r="D15" s="1">
        <v>2783</v>
      </c>
      <c r="E15" s="1">
        <v>2783</v>
      </c>
      <c r="F15" s="1">
        <v>446.21</v>
      </c>
      <c r="G15" s="1">
        <v>2783</v>
      </c>
      <c r="H15" s="1">
        <v>318.64999999999998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 t="s">
        <v>377</v>
      </c>
      <c r="W15" s="1" t="s">
        <v>377</v>
      </c>
      <c r="X15" s="1">
        <f t="shared" si="0"/>
        <v>0</v>
      </c>
    </row>
    <row r="16" spans="1:24" x14ac:dyDescent="0.25">
      <c r="A16" t="s">
        <v>418</v>
      </c>
      <c r="B16" t="s">
        <v>420</v>
      </c>
      <c r="C16" t="s">
        <v>421</v>
      </c>
      <c r="D16" s="1">
        <v>693.86</v>
      </c>
      <c r="E16" s="1">
        <v>790.01</v>
      </c>
      <c r="F16" s="1">
        <v>99.45</v>
      </c>
      <c r="G16" s="1">
        <v>693.86</v>
      </c>
      <c r="H16" s="1">
        <v>79.45</v>
      </c>
      <c r="I16" s="1">
        <v>0</v>
      </c>
      <c r="J16" s="1">
        <v>57.82</v>
      </c>
      <c r="K16" s="1">
        <v>38.33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 t="s">
        <v>377</v>
      </c>
      <c r="W16" s="1" t="s">
        <v>377</v>
      </c>
      <c r="X16" s="1">
        <f t="shared" si="0"/>
        <v>0</v>
      </c>
    </row>
    <row r="17" spans="1:24" x14ac:dyDescent="0.25">
      <c r="A17" t="s">
        <v>419</v>
      </c>
      <c r="B17" t="s">
        <v>424</v>
      </c>
      <c r="C17" t="s">
        <v>425</v>
      </c>
      <c r="D17" s="1">
        <v>1086</v>
      </c>
      <c r="E17" s="1">
        <v>1214.83</v>
      </c>
      <c r="F17" s="1">
        <v>124.35</v>
      </c>
      <c r="G17" s="1">
        <v>1086</v>
      </c>
      <c r="H17" s="1">
        <v>124.35</v>
      </c>
      <c r="I17" s="1">
        <v>0</v>
      </c>
      <c r="J17" s="1">
        <v>90.5</v>
      </c>
      <c r="K17" s="1">
        <v>38.33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 t="s">
        <v>377</v>
      </c>
      <c r="W17" s="1" t="s">
        <v>377</v>
      </c>
      <c r="X17" s="1">
        <f t="shared" si="0"/>
        <v>0</v>
      </c>
    </row>
    <row r="18" spans="1:24" x14ac:dyDescent="0.25">
      <c r="A18" t="s">
        <v>422</v>
      </c>
      <c r="B18" t="s">
        <v>427</v>
      </c>
      <c r="C18" t="s">
        <v>428</v>
      </c>
      <c r="D18" s="1">
        <v>4045.95</v>
      </c>
      <c r="E18" s="1">
        <v>4045.95</v>
      </c>
      <c r="F18" s="1">
        <v>2439.0500000000002</v>
      </c>
      <c r="G18" s="1">
        <v>4045.95</v>
      </c>
      <c r="H18" s="1">
        <v>463.26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 t="s">
        <v>377</v>
      </c>
      <c r="W18" s="1" t="s">
        <v>377</v>
      </c>
      <c r="X18" s="1">
        <f t="shared" si="0"/>
        <v>0</v>
      </c>
    </row>
    <row r="19" spans="1:24" x14ac:dyDescent="0.25">
      <c r="A19" t="s">
        <v>423</v>
      </c>
      <c r="B19" t="s">
        <v>317</v>
      </c>
      <c r="C19" t="s">
        <v>318</v>
      </c>
      <c r="D19" s="1">
        <v>1212</v>
      </c>
      <c r="E19" s="1">
        <v>1212</v>
      </c>
      <c r="F19" s="1">
        <v>500.48</v>
      </c>
      <c r="G19" s="1">
        <v>1212</v>
      </c>
      <c r="H19" s="1">
        <v>138.77000000000001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 t="s">
        <v>377</v>
      </c>
      <c r="W19" s="1" t="s">
        <v>377</v>
      </c>
      <c r="X19" s="1">
        <f t="shared" si="0"/>
        <v>0</v>
      </c>
    </row>
    <row r="20" spans="1:24" x14ac:dyDescent="0.25">
      <c r="A20" t="s">
        <v>426</v>
      </c>
      <c r="B20" t="s">
        <v>431</v>
      </c>
      <c r="C20" t="s">
        <v>432</v>
      </c>
      <c r="D20" s="1">
        <v>3326.67</v>
      </c>
      <c r="E20" s="1">
        <v>3642.22</v>
      </c>
      <c r="F20" s="1">
        <v>583.44000000000005</v>
      </c>
      <c r="G20" s="1">
        <v>3326.67</v>
      </c>
      <c r="H20" s="1">
        <v>380.9</v>
      </c>
      <c r="I20" s="1">
        <v>0</v>
      </c>
      <c r="J20" s="1">
        <v>277.22000000000003</v>
      </c>
      <c r="K20" s="1">
        <v>38.33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 t="s">
        <v>377</v>
      </c>
      <c r="W20" s="1" t="s">
        <v>377</v>
      </c>
      <c r="X20" s="1">
        <f t="shared" si="0"/>
        <v>0</v>
      </c>
    </row>
    <row r="21" spans="1:24" x14ac:dyDescent="0.25">
      <c r="A21" t="s">
        <v>429</v>
      </c>
      <c r="B21" t="s">
        <v>434</v>
      </c>
      <c r="C21" t="s">
        <v>435</v>
      </c>
      <c r="D21" s="1">
        <v>1734.66</v>
      </c>
      <c r="E21" s="1">
        <v>1734.66</v>
      </c>
      <c r="F21" s="1">
        <v>198.62</v>
      </c>
      <c r="G21" s="1">
        <v>1734.66</v>
      </c>
      <c r="H21" s="1">
        <v>198.62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 t="s">
        <v>377</v>
      </c>
      <c r="W21" s="1" t="s">
        <v>377</v>
      </c>
      <c r="X21" s="1">
        <f t="shared" si="0"/>
        <v>0</v>
      </c>
    </row>
    <row r="22" spans="1:24" x14ac:dyDescent="0.25">
      <c r="A22" t="s">
        <v>430</v>
      </c>
      <c r="B22" t="s">
        <v>69</v>
      </c>
      <c r="C22" t="s">
        <v>70</v>
      </c>
      <c r="D22" s="1">
        <v>1212</v>
      </c>
      <c r="E22" s="1">
        <v>1212</v>
      </c>
      <c r="F22" s="1">
        <v>880.35</v>
      </c>
      <c r="G22" s="1">
        <v>1212</v>
      </c>
      <c r="H22" s="1">
        <v>138.77000000000001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 t="s">
        <v>377</v>
      </c>
      <c r="W22" s="1" t="s">
        <v>377</v>
      </c>
      <c r="X22" s="1">
        <f t="shared" si="0"/>
        <v>0</v>
      </c>
    </row>
    <row r="23" spans="1:24" x14ac:dyDescent="0.25">
      <c r="A23" t="s">
        <v>433</v>
      </c>
      <c r="B23" t="s">
        <v>438</v>
      </c>
      <c r="C23" t="s">
        <v>439</v>
      </c>
      <c r="D23" s="1">
        <v>838</v>
      </c>
      <c r="E23" s="1">
        <v>946.16</v>
      </c>
      <c r="F23" s="1">
        <v>95.95</v>
      </c>
      <c r="G23" s="1">
        <v>838</v>
      </c>
      <c r="H23" s="1">
        <v>95.95</v>
      </c>
      <c r="I23" s="1">
        <v>0</v>
      </c>
      <c r="J23" s="1">
        <v>69.83</v>
      </c>
      <c r="K23" s="1">
        <v>38.33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 t="s">
        <v>377</v>
      </c>
      <c r="W23" s="1" t="s">
        <v>377</v>
      </c>
      <c r="X23" s="1">
        <f t="shared" si="0"/>
        <v>0</v>
      </c>
    </row>
    <row r="24" spans="1:24" x14ac:dyDescent="0.25">
      <c r="A24" t="s">
        <v>436</v>
      </c>
      <c r="B24" t="s">
        <v>441</v>
      </c>
      <c r="C24" t="s">
        <v>442</v>
      </c>
      <c r="D24" s="1">
        <v>733</v>
      </c>
      <c r="E24" s="1">
        <v>733</v>
      </c>
      <c r="F24" s="1">
        <v>93.93</v>
      </c>
      <c r="G24" s="1">
        <v>733</v>
      </c>
      <c r="H24" s="1">
        <v>83.93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 t="s">
        <v>377</v>
      </c>
      <c r="W24" s="1" t="s">
        <v>377</v>
      </c>
      <c r="X24" s="1">
        <f t="shared" si="0"/>
        <v>0</v>
      </c>
    </row>
    <row r="25" spans="1:24" x14ac:dyDescent="0.25">
      <c r="A25" t="s">
        <v>437</v>
      </c>
      <c r="B25" t="s">
        <v>3500</v>
      </c>
      <c r="C25" t="s">
        <v>3501</v>
      </c>
      <c r="D25" s="1">
        <v>2604.81</v>
      </c>
      <c r="E25" s="1">
        <v>2860.21</v>
      </c>
      <c r="F25" s="1">
        <v>318.25</v>
      </c>
      <c r="G25" s="1">
        <v>2604.81</v>
      </c>
      <c r="H25" s="1">
        <v>298.25</v>
      </c>
      <c r="I25" s="1">
        <v>0</v>
      </c>
      <c r="J25" s="1">
        <v>217.07</v>
      </c>
      <c r="K25" s="1">
        <v>38.33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 t="s">
        <v>377</v>
      </c>
      <c r="W25" s="1" t="s">
        <v>377</v>
      </c>
      <c r="X25" s="1">
        <f t="shared" si="0"/>
        <v>0</v>
      </c>
    </row>
    <row r="26" spans="1:24" x14ac:dyDescent="0.25">
      <c r="A26" t="s">
        <v>440</v>
      </c>
      <c r="B26" t="s">
        <v>444</v>
      </c>
      <c r="C26" t="s">
        <v>445</v>
      </c>
      <c r="D26" s="1">
        <v>1734.66</v>
      </c>
      <c r="E26" s="1">
        <v>1734.66</v>
      </c>
      <c r="F26" s="1">
        <v>198.62</v>
      </c>
      <c r="G26" s="1">
        <v>1734.66</v>
      </c>
      <c r="H26" s="1">
        <v>198.62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 t="s">
        <v>377</v>
      </c>
      <c r="W26" s="1" t="s">
        <v>377</v>
      </c>
      <c r="X26" s="1">
        <f t="shared" si="0"/>
        <v>0</v>
      </c>
    </row>
    <row r="27" spans="1:24" x14ac:dyDescent="0.25">
      <c r="A27" t="s">
        <v>443</v>
      </c>
      <c r="B27" t="s">
        <v>269</v>
      </c>
      <c r="C27" t="s">
        <v>270</v>
      </c>
      <c r="D27" s="1">
        <v>2600</v>
      </c>
      <c r="E27" s="1">
        <v>2855</v>
      </c>
      <c r="F27" s="1">
        <v>1524.34</v>
      </c>
      <c r="G27" s="1">
        <v>2600</v>
      </c>
      <c r="H27" s="1">
        <v>297.7</v>
      </c>
      <c r="I27" s="1">
        <v>0</v>
      </c>
      <c r="J27" s="1">
        <v>216.67</v>
      </c>
      <c r="K27" s="1">
        <v>38.33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 t="s">
        <v>377</v>
      </c>
      <c r="W27" s="1" t="s">
        <v>377</v>
      </c>
      <c r="X27" s="1">
        <f t="shared" si="0"/>
        <v>0</v>
      </c>
    </row>
    <row r="28" spans="1:24" x14ac:dyDescent="0.25">
      <c r="A28" t="s">
        <v>446</v>
      </c>
      <c r="B28" t="s">
        <v>448</v>
      </c>
      <c r="C28" t="s">
        <v>449</v>
      </c>
      <c r="D28" s="1">
        <v>1734.66</v>
      </c>
      <c r="E28" s="1">
        <v>1734.66</v>
      </c>
      <c r="F28" s="1">
        <v>331.37</v>
      </c>
      <c r="G28" s="1">
        <v>1734.66</v>
      </c>
      <c r="H28" s="1">
        <v>198.62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 t="s">
        <v>377</v>
      </c>
      <c r="W28" s="1" t="s">
        <v>377</v>
      </c>
      <c r="X28" s="1">
        <f t="shared" si="0"/>
        <v>0</v>
      </c>
    </row>
    <row r="29" spans="1:24" x14ac:dyDescent="0.25">
      <c r="A29" t="s">
        <v>447</v>
      </c>
      <c r="B29" t="s">
        <v>451</v>
      </c>
      <c r="C29" t="s">
        <v>452</v>
      </c>
      <c r="D29" s="1">
        <v>1086</v>
      </c>
      <c r="E29" s="1">
        <v>1086</v>
      </c>
      <c r="F29" s="1">
        <v>409.64</v>
      </c>
      <c r="G29" s="1">
        <v>1086</v>
      </c>
      <c r="H29" s="1">
        <v>124.35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 t="s">
        <v>377</v>
      </c>
      <c r="W29" s="1" t="s">
        <v>377</v>
      </c>
      <c r="X29" s="1">
        <f t="shared" si="0"/>
        <v>0</v>
      </c>
    </row>
    <row r="30" spans="1:24" x14ac:dyDescent="0.25">
      <c r="A30" t="s">
        <v>450</v>
      </c>
      <c r="B30" t="s">
        <v>454</v>
      </c>
      <c r="C30" t="s">
        <v>455</v>
      </c>
      <c r="D30" s="1">
        <v>4045.95</v>
      </c>
      <c r="E30" s="1">
        <v>4421.4399999999996</v>
      </c>
      <c r="F30" s="1">
        <v>2773.13</v>
      </c>
      <c r="G30" s="1">
        <v>4045.95</v>
      </c>
      <c r="H30" s="1">
        <v>463.26</v>
      </c>
      <c r="I30" s="1">
        <v>0</v>
      </c>
      <c r="J30" s="1">
        <v>337.16</v>
      </c>
      <c r="K30" s="1">
        <v>38.33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 t="s">
        <v>377</v>
      </c>
      <c r="W30" s="1" t="s">
        <v>377</v>
      </c>
      <c r="X30" s="1">
        <f t="shared" si="0"/>
        <v>0</v>
      </c>
    </row>
    <row r="31" spans="1:24" x14ac:dyDescent="0.25">
      <c r="A31" t="s">
        <v>453</v>
      </c>
      <c r="B31" t="s">
        <v>457</v>
      </c>
      <c r="C31" t="s">
        <v>458</v>
      </c>
      <c r="D31" s="1">
        <v>1734.66</v>
      </c>
      <c r="E31" s="1">
        <v>1734.66</v>
      </c>
      <c r="F31" s="1">
        <v>620.83000000000004</v>
      </c>
      <c r="G31" s="1">
        <v>1734.66</v>
      </c>
      <c r="H31" s="1">
        <v>198.62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 t="s">
        <v>377</v>
      </c>
      <c r="W31" s="1" t="s">
        <v>377</v>
      </c>
      <c r="X31" s="1">
        <f t="shared" si="0"/>
        <v>0</v>
      </c>
    </row>
    <row r="32" spans="1:24" x14ac:dyDescent="0.25">
      <c r="A32" t="s">
        <v>390</v>
      </c>
      <c r="B32" t="s">
        <v>460</v>
      </c>
      <c r="C32" t="s">
        <v>461</v>
      </c>
      <c r="D32" s="1">
        <v>1734.66</v>
      </c>
      <c r="E32" s="1">
        <v>1917.55</v>
      </c>
      <c r="F32" s="1">
        <v>327.73</v>
      </c>
      <c r="G32" s="1">
        <v>1734.66</v>
      </c>
      <c r="H32" s="1">
        <v>198.62</v>
      </c>
      <c r="I32" s="1">
        <v>0</v>
      </c>
      <c r="J32" s="1">
        <v>144.56</v>
      </c>
      <c r="K32" s="1">
        <v>38.33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 t="s">
        <v>377</v>
      </c>
      <c r="W32" s="1" t="s">
        <v>377</v>
      </c>
      <c r="X32" s="1">
        <f t="shared" si="0"/>
        <v>0</v>
      </c>
    </row>
    <row r="33" spans="1:24" x14ac:dyDescent="0.25">
      <c r="A33" t="s">
        <v>456</v>
      </c>
      <c r="B33" t="s">
        <v>463</v>
      </c>
      <c r="C33" t="s">
        <v>464</v>
      </c>
      <c r="D33" s="1">
        <v>1212</v>
      </c>
      <c r="E33" s="1">
        <v>1351.33</v>
      </c>
      <c r="F33" s="1">
        <v>138.77000000000001</v>
      </c>
      <c r="G33" s="1">
        <v>1212</v>
      </c>
      <c r="H33" s="1">
        <v>138.77000000000001</v>
      </c>
      <c r="I33" s="1">
        <v>0</v>
      </c>
      <c r="J33" s="1">
        <v>101</v>
      </c>
      <c r="K33" s="1">
        <v>38.33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 t="s">
        <v>377</v>
      </c>
      <c r="W33" s="1" t="s">
        <v>377</v>
      </c>
      <c r="X33" s="1">
        <f t="shared" si="0"/>
        <v>0</v>
      </c>
    </row>
    <row r="34" spans="1:24" x14ac:dyDescent="0.25">
      <c r="A34" t="s">
        <v>459</v>
      </c>
      <c r="B34" t="s">
        <v>465</v>
      </c>
      <c r="C34" t="s">
        <v>466</v>
      </c>
      <c r="D34" s="1">
        <v>2700</v>
      </c>
      <c r="E34" s="1">
        <v>2700</v>
      </c>
      <c r="F34" s="1">
        <v>1251.93</v>
      </c>
      <c r="G34" s="1">
        <v>2700</v>
      </c>
      <c r="H34" s="1">
        <v>309.14999999999998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 t="s">
        <v>377</v>
      </c>
      <c r="W34" s="1" t="s">
        <v>377</v>
      </c>
      <c r="X34" s="1">
        <f t="shared" si="0"/>
        <v>0</v>
      </c>
    </row>
    <row r="35" spans="1:24" x14ac:dyDescent="0.25">
      <c r="A35" t="s">
        <v>462</v>
      </c>
      <c r="B35" t="s">
        <v>468</v>
      </c>
      <c r="C35" t="s">
        <v>469</v>
      </c>
      <c r="D35" s="1">
        <v>867.33</v>
      </c>
      <c r="E35" s="1">
        <v>977.94</v>
      </c>
      <c r="F35" s="1">
        <v>99.31</v>
      </c>
      <c r="G35" s="1">
        <v>867.33</v>
      </c>
      <c r="H35" s="1">
        <v>99.31</v>
      </c>
      <c r="I35" s="1">
        <v>0</v>
      </c>
      <c r="J35" s="1">
        <v>72.28</v>
      </c>
      <c r="K35" s="1">
        <v>38.33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 t="s">
        <v>377</v>
      </c>
      <c r="W35" s="1" t="s">
        <v>377</v>
      </c>
      <c r="X35" s="1">
        <f t="shared" si="0"/>
        <v>0</v>
      </c>
    </row>
    <row r="36" spans="1:24" x14ac:dyDescent="0.25">
      <c r="A36" t="s">
        <v>376</v>
      </c>
      <c r="B36" t="s">
        <v>471</v>
      </c>
      <c r="C36" t="s">
        <v>472</v>
      </c>
      <c r="D36" s="1">
        <v>1734.66</v>
      </c>
      <c r="E36" s="1">
        <v>1734.66</v>
      </c>
      <c r="F36" s="1">
        <v>776.45</v>
      </c>
      <c r="G36" s="1">
        <v>1734.66</v>
      </c>
      <c r="H36" s="1">
        <v>198.62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 t="s">
        <v>377</v>
      </c>
      <c r="W36" s="1" t="s">
        <v>377</v>
      </c>
      <c r="X36" s="1">
        <f t="shared" si="0"/>
        <v>0</v>
      </c>
    </row>
    <row r="37" spans="1:24" x14ac:dyDescent="0.25">
      <c r="A37" t="s">
        <v>467</v>
      </c>
      <c r="B37" t="s">
        <v>474</v>
      </c>
      <c r="C37" t="s">
        <v>475</v>
      </c>
      <c r="D37" s="1">
        <v>1734.66</v>
      </c>
      <c r="E37" s="1">
        <v>1917.55</v>
      </c>
      <c r="F37" s="1">
        <v>198.62</v>
      </c>
      <c r="G37" s="1">
        <v>1734.66</v>
      </c>
      <c r="H37" s="1">
        <v>198.62</v>
      </c>
      <c r="I37" s="1">
        <v>0</v>
      </c>
      <c r="J37" s="1">
        <v>144.56</v>
      </c>
      <c r="K37" s="1">
        <v>38.33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 t="s">
        <v>377</v>
      </c>
      <c r="W37" s="1" t="s">
        <v>377</v>
      </c>
      <c r="X37" s="1">
        <f t="shared" si="0"/>
        <v>0</v>
      </c>
    </row>
    <row r="38" spans="1:24" x14ac:dyDescent="0.25">
      <c r="A38" t="s">
        <v>470</v>
      </c>
      <c r="B38" t="s">
        <v>477</v>
      </c>
      <c r="C38" t="s">
        <v>478</v>
      </c>
      <c r="D38" s="1">
        <v>1086</v>
      </c>
      <c r="E38" s="1">
        <v>1214.83</v>
      </c>
      <c r="F38" s="1">
        <v>939.93</v>
      </c>
      <c r="G38" s="1">
        <v>1086</v>
      </c>
      <c r="H38" s="1">
        <v>124.35</v>
      </c>
      <c r="I38" s="1">
        <v>0</v>
      </c>
      <c r="J38" s="1">
        <v>90.5</v>
      </c>
      <c r="K38" s="1">
        <v>38.33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 t="s">
        <v>377</v>
      </c>
      <c r="W38" s="1" t="s">
        <v>377</v>
      </c>
      <c r="X38" s="1">
        <f t="shared" si="0"/>
        <v>0</v>
      </c>
    </row>
    <row r="39" spans="1:24" x14ac:dyDescent="0.25">
      <c r="A39" t="s">
        <v>473</v>
      </c>
      <c r="B39" t="s">
        <v>321</v>
      </c>
      <c r="C39" t="s">
        <v>322</v>
      </c>
      <c r="D39" s="1">
        <v>1212</v>
      </c>
      <c r="E39" s="1">
        <v>1212</v>
      </c>
      <c r="F39" s="1">
        <v>138.77000000000001</v>
      </c>
      <c r="G39" s="1">
        <v>1212</v>
      </c>
      <c r="H39" s="1">
        <v>138.77000000000001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 t="s">
        <v>377</v>
      </c>
      <c r="W39" s="1" t="s">
        <v>377</v>
      </c>
      <c r="X39" s="1">
        <f t="shared" si="0"/>
        <v>0</v>
      </c>
    </row>
    <row r="40" spans="1:24" x14ac:dyDescent="0.25">
      <c r="A40" t="s">
        <v>476</v>
      </c>
      <c r="B40" t="s">
        <v>481</v>
      </c>
      <c r="C40" t="s">
        <v>482</v>
      </c>
      <c r="D40" s="1">
        <v>901</v>
      </c>
      <c r="E40" s="1">
        <v>1014.41</v>
      </c>
      <c r="F40" s="1">
        <v>830.14</v>
      </c>
      <c r="G40" s="1">
        <v>901</v>
      </c>
      <c r="H40" s="1">
        <v>103.16</v>
      </c>
      <c r="I40" s="1">
        <v>0</v>
      </c>
      <c r="J40" s="1">
        <v>75.08</v>
      </c>
      <c r="K40" s="1">
        <v>38.33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 t="s">
        <v>377</v>
      </c>
      <c r="W40" s="1" t="s">
        <v>377</v>
      </c>
      <c r="X40" s="1">
        <f t="shared" si="0"/>
        <v>0</v>
      </c>
    </row>
    <row r="41" spans="1:24" x14ac:dyDescent="0.25">
      <c r="A41" t="s">
        <v>479</v>
      </c>
      <c r="B41" t="s">
        <v>484</v>
      </c>
      <c r="C41" t="s">
        <v>485</v>
      </c>
      <c r="D41" s="1">
        <v>1212</v>
      </c>
      <c r="E41" s="1">
        <v>1351.33</v>
      </c>
      <c r="F41" s="1">
        <v>138.77000000000001</v>
      </c>
      <c r="G41" s="1">
        <v>1212</v>
      </c>
      <c r="H41" s="1">
        <v>138.77000000000001</v>
      </c>
      <c r="I41" s="1">
        <v>0</v>
      </c>
      <c r="J41" s="1">
        <v>101</v>
      </c>
      <c r="K41" s="1">
        <v>38.33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 t="s">
        <v>377</v>
      </c>
      <c r="W41" s="1" t="s">
        <v>377</v>
      </c>
      <c r="X41" s="1">
        <f t="shared" si="0"/>
        <v>0</v>
      </c>
    </row>
    <row r="42" spans="1:24" x14ac:dyDescent="0.25">
      <c r="A42" t="s">
        <v>480</v>
      </c>
      <c r="B42" t="s">
        <v>487</v>
      </c>
      <c r="C42" t="s">
        <v>488</v>
      </c>
      <c r="D42" s="1">
        <v>747.23</v>
      </c>
      <c r="E42" s="1">
        <v>828.23</v>
      </c>
      <c r="F42" s="1">
        <v>436.45</v>
      </c>
      <c r="G42" s="1">
        <v>828.23</v>
      </c>
      <c r="H42" s="1">
        <v>70.61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 t="s">
        <v>377</v>
      </c>
      <c r="W42" s="1" t="s">
        <v>377</v>
      </c>
      <c r="X42" s="1">
        <f t="shared" si="0"/>
        <v>0</v>
      </c>
    </row>
    <row r="43" spans="1:24" x14ac:dyDescent="0.25">
      <c r="A43" t="s">
        <v>483</v>
      </c>
      <c r="B43" t="s">
        <v>161</v>
      </c>
      <c r="C43" t="s">
        <v>162</v>
      </c>
      <c r="D43" s="1">
        <v>2600</v>
      </c>
      <c r="E43" s="1">
        <v>2855</v>
      </c>
      <c r="F43" s="1">
        <v>518.35</v>
      </c>
      <c r="G43" s="1">
        <v>2600</v>
      </c>
      <c r="H43" s="1">
        <v>297.7</v>
      </c>
      <c r="I43" s="1">
        <v>0</v>
      </c>
      <c r="J43" s="1">
        <v>216.67</v>
      </c>
      <c r="K43" s="1">
        <v>38.33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 t="s">
        <v>377</v>
      </c>
      <c r="W43" s="1" t="s">
        <v>377</v>
      </c>
      <c r="X43" s="1">
        <f t="shared" si="0"/>
        <v>0</v>
      </c>
    </row>
    <row r="44" spans="1:24" x14ac:dyDescent="0.25">
      <c r="A44" t="s">
        <v>486</v>
      </c>
      <c r="B44" t="s">
        <v>491</v>
      </c>
      <c r="C44" t="s">
        <v>492</v>
      </c>
      <c r="D44" s="1">
        <v>2700</v>
      </c>
      <c r="E44" s="1">
        <v>2963.33</v>
      </c>
      <c r="F44" s="1">
        <v>1619.01</v>
      </c>
      <c r="G44" s="1">
        <v>2700</v>
      </c>
      <c r="H44" s="1">
        <v>309.14999999999998</v>
      </c>
      <c r="I44" s="1">
        <v>0</v>
      </c>
      <c r="J44" s="1">
        <v>225</v>
      </c>
      <c r="K44" s="1">
        <v>38.33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 t="s">
        <v>377</v>
      </c>
      <c r="W44" s="1" t="s">
        <v>377</v>
      </c>
      <c r="X44" s="1">
        <f t="shared" si="0"/>
        <v>0</v>
      </c>
    </row>
    <row r="45" spans="1:24" x14ac:dyDescent="0.25">
      <c r="A45" t="s">
        <v>489</v>
      </c>
      <c r="B45" t="s">
        <v>494</v>
      </c>
      <c r="C45" t="s">
        <v>495</v>
      </c>
      <c r="D45" s="1">
        <v>3326.67</v>
      </c>
      <c r="E45" s="1">
        <v>3326.67</v>
      </c>
      <c r="F45" s="1">
        <v>1572.15</v>
      </c>
      <c r="G45" s="1">
        <v>3326.67</v>
      </c>
      <c r="H45" s="1">
        <v>380.9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 t="s">
        <v>377</v>
      </c>
      <c r="W45" s="1" t="s">
        <v>377</v>
      </c>
      <c r="X45" s="1">
        <f t="shared" si="0"/>
        <v>0</v>
      </c>
    </row>
    <row r="46" spans="1:24" x14ac:dyDescent="0.25">
      <c r="A46" t="s">
        <v>490</v>
      </c>
      <c r="B46" t="s">
        <v>3394</v>
      </c>
      <c r="C46" t="s">
        <v>3395</v>
      </c>
      <c r="D46" s="1">
        <v>1734.66</v>
      </c>
      <c r="E46" s="1">
        <v>1734.66</v>
      </c>
      <c r="F46" s="1">
        <v>198.62</v>
      </c>
      <c r="G46" s="1">
        <v>1734.66</v>
      </c>
      <c r="H46" s="1">
        <v>198.62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 t="s">
        <v>377</v>
      </c>
      <c r="W46" s="1" t="s">
        <v>377</v>
      </c>
      <c r="X46" s="1">
        <f t="shared" si="0"/>
        <v>0</v>
      </c>
    </row>
    <row r="47" spans="1:24" x14ac:dyDescent="0.25">
      <c r="A47" t="s">
        <v>493</v>
      </c>
      <c r="B47" t="s">
        <v>497</v>
      </c>
      <c r="C47" t="s">
        <v>498</v>
      </c>
      <c r="D47" s="1">
        <v>1086</v>
      </c>
      <c r="E47" s="1">
        <v>1086</v>
      </c>
      <c r="F47" s="1">
        <v>698.52</v>
      </c>
      <c r="G47" s="1">
        <v>1086</v>
      </c>
      <c r="H47" s="1">
        <v>124.35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 t="s">
        <v>377</v>
      </c>
      <c r="W47" s="1" t="s">
        <v>377</v>
      </c>
      <c r="X47" s="1">
        <f t="shared" si="0"/>
        <v>0</v>
      </c>
    </row>
    <row r="48" spans="1:24" x14ac:dyDescent="0.25">
      <c r="A48" t="s">
        <v>496</v>
      </c>
      <c r="B48" t="s">
        <v>285</v>
      </c>
      <c r="C48" t="s">
        <v>286</v>
      </c>
      <c r="D48" s="1">
        <v>1212</v>
      </c>
      <c r="E48" s="1">
        <v>1212</v>
      </c>
      <c r="F48" s="1">
        <v>996.35</v>
      </c>
      <c r="G48" s="1">
        <v>1212</v>
      </c>
      <c r="H48" s="1">
        <v>138.77000000000001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 t="s">
        <v>377</v>
      </c>
      <c r="W48" s="1" t="s">
        <v>377</v>
      </c>
      <c r="X48" s="1">
        <f t="shared" si="0"/>
        <v>0</v>
      </c>
    </row>
    <row r="49" spans="1:24" x14ac:dyDescent="0.25">
      <c r="A49" t="s">
        <v>499</v>
      </c>
      <c r="B49" t="s">
        <v>502</v>
      </c>
      <c r="C49" t="s">
        <v>503</v>
      </c>
      <c r="D49" s="1">
        <v>2783</v>
      </c>
      <c r="E49" s="1">
        <v>3053.25</v>
      </c>
      <c r="F49" s="1">
        <v>1059.02</v>
      </c>
      <c r="G49" s="1">
        <v>2783</v>
      </c>
      <c r="H49" s="1">
        <v>318.64999999999998</v>
      </c>
      <c r="I49" s="1">
        <v>0</v>
      </c>
      <c r="J49" s="1">
        <v>231.92</v>
      </c>
      <c r="K49" s="1">
        <v>38.33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 t="s">
        <v>377</v>
      </c>
      <c r="W49" s="1" t="s">
        <v>377</v>
      </c>
      <c r="X49" s="1">
        <f t="shared" si="0"/>
        <v>0</v>
      </c>
    </row>
    <row r="50" spans="1:24" x14ac:dyDescent="0.25">
      <c r="A50" t="s">
        <v>500</v>
      </c>
      <c r="B50" t="s">
        <v>505</v>
      </c>
      <c r="C50" t="s">
        <v>506</v>
      </c>
      <c r="D50" s="1">
        <v>2700</v>
      </c>
      <c r="E50" s="1">
        <v>2963.33</v>
      </c>
      <c r="F50" s="1">
        <v>1641.67</v>
      </c>
      <c r="G50" s="1">
        <v>2700</v>
      </c>
      <c r="H50" s="1">
        <v>309.14999999999998</v>
      </c>
      <c r="I50" s="1">
        <v>0</v>
      </c>
      <c r="J50" s="1">
        <v>225</v>
      </c>
      <c r="K50" s="1">
        <v>38.33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 t="s">
        <v>377</v>
      </c>
      <c r="W50" s="1" t="s">
        <v>377</v>
      </c>
      <c r="X50" s="1">
        <f t="shared" si="0"/>
        <v>0</v>
      </c>
    </row>
    <row r="51" spans="1:24" x14ac:dyDescent="0.25">
      <c r="A51" t="s">
        <v>501</v>
      </c>
      <c r="B51" t="s">
        <v>508</v>
      </c>
      <c r="C51" t="s">
        <v>509</v>
      </c>
      <c r="D51" s="1">
        <v>2700</v>
      </c>
      <c r="E51" s="1">
        <v>2963.33</v>
      </c>
      <c r="F51" s="1">
        <v>2080.2800000000002</v>
      </c>
      <c r="G51" s="1">
        <v>2700</v>
      </c>
      <c r="H51" s="1">
        <v>309.14999999999998</v>
      </c>
      <c r="I51" s="1">
        <v>0</v>
      </c>
      <c r="J51" s="1">
        <v>225</v>
      </c>
      <c r="K51" s="1">
        <v>38.33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 t="s">
        <v>377</v>
      </c>
      <c r="W51" s="1" t="s">
        <v>377</v>
      </c>
      <c r="X51" s="1">
        <f t="shared" si="0"/>
        <v>0</v>
      </c>
    </row>
    <row r="52" spans="1:24" x14ac:dyDescent="0.25">
      <c r="A52" t="s">
        <v>504</v>
      </c>
      <c r="B52" t="s">
        <v>511</v>
      </c>
      <c r="C52" t="s">
        <v>512</v>
      </c>
      <c r="D52" s="1">
        <v>1086</v>
      </c>
      <c r="E52" s="1">
        <v>1086</v>
      </c>
      <c r="F52" s="1">
        <v>124.35</v>
      </c>
      <c r="G52" s="1">
        <v>1086</v>
      </c>
      <c r="H52" s="1">
        <v>124.35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 t="s">
        <v>377</v>
      </c>
      <c r="W52" s="1" t="s">
        <v>377</v>
      </c>
      <c r="X52" s="1">
        <f t="shared" si="0"/>
        <v>0</v>
      </c>
    </row>
    <row r="53" spans="1:24" x14ac:dyDescent="0.25">
      <c r="A53" t="s">
        <v>507</v>
      </c>
      <c r="B53" t="s">
        <v>514</v>
      </c>
      <c r="C53" t="s">
        <v>515</v>
      </c>
      <c r="D53" s="1">
        <v>529.20000000000005</v>
      </c>
      <c r="E53" s="1">
        <v>635.58000000000004</v>
      </c>
      <c r="F53" s="1">
        <v>359.96</v>
      </c>
      <c r="G53" s="1">
        <v>635.58000000000004</v>
      </c>
      <c r="H53" s="1">
        <v>50.01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11.88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 t="s">
        <v>377</v>
      </c>
      <c r="W53" s="1" t="s">
        <v>377</v>
      </c>
      <c r="X53" s="1">
        <f t="shared" si="0"/>
        <v>0</v>
      </c>
    </row>
    <row r="54" spans="1:24" x14ac:dyDescent="0.25">
      <c r="A54" t="s">
        <v>510</v>
      </c>
      <c r="B54" t="s">
        <v>519</v>
      </c>
      <c r="C54" t="s">
        <v>520</v>
      </c>
      <c r="D54" s="1">
        <v>1086</v>
      </c>
      <c r="E54" s="1">
        <v>1214.83</v>
      </c>
      <c r="F54" s="1">
        <v>156.85</v>
      </c>
      <c r="G54" s="1">
        <v>1086</v>
      </c>
      <c r="H54" s="1">
        <v>124.35</v>
      </c>
      <c r="I54" s="1">
        <v>0</v>
      </c>
      <c r="J54" s="1">
        <v>90.5</v>
      </c>
      <c r="K54" s="1">
        <v>38.33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 t="s">
        <v>377</v>
      </c>
      <c r="W54" s="1" t="s">
        <v>377</v>
      </c>
      <c r="X54" s="1">
        <f t="shared" si="0"/>
        <v>0</v>
      </c>
    </row>
    <row r="55" spans="1:24" x14ac:dyDescent="0.25">
      <c r="A55" t="s">
        <v>513</v>
      </c>
      <c r="B55" t="s">
        <v>522</v>
      </c>
      <c r="C55" t="s">
        <v>523</v>
      </c>
      <c r="D55" s="1">
        <v>733</v>
      </c>
      <c r="E55" s="1">
        <v>733</v>
      </c>
      <c r="F55" s="1">
        <v>386.01</v>
      </c>
      <c r="G55" s="1">
        <v>733</v>
      </c>
      <c r="H55" s="1">
        <v>83.93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 t="s">
        <v>377</v>
      </c>
      <c r="W55" s="1" t="s">
        <v>377</v>
      </c>
      <c r="X55" s="1">
        <f t="shared" si="0"/>
        <v>0</v>
      </c>
    </row>
    <row r="56" spans="1:24" x14ac:dyDescent="0.25">
      <c r="A56" t="s">
        <v>516</v>
      </c>
      <c r="B56" t="s">
        <v>525</v>
      </c>
      <c r="C56" t="s">
        <v>526</v>
      </c>
      <c r="D56" s="1">
        <v>490.61</v>
      </c>
      <c r="E56" s="1">
        <v>584.72</v>
      </c>
      <c r="F56" s="1">
        <v>84.87</v>
      </c>
      <c r="G56" s="1">
        <v>584.72</v>
      </c>
      <c r="H56" s="1">
        <v>46.36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17.61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 t="s">
        <v>377</v>
      </c>
      <c r="W56" s="1" t="s">
        <v>377</v>
      </c>
      <c r="X56" s="1">
        <f t="shared" si="0"/>
        <v>0</v>
      </c>
    </row>
    <row r="57" spans="1:24" x14ac:dyDescent="0.25">
      <c r="A57" t="s">
        <v>517</v>
      </c>
      <c r="B57" t="s">
        <v>528</v>
      </c>
      <c r="C57" t="s">
        <v>529</v>
      </c>
      <c r="D57" s="1">
        <v>1734.66</v>
      </c>
      <c r="E57" s="1">
        <v>1734.66</v>
      </c>
      <c r="F57" s="1">
        <v>228.62</v>
      </c>
      <c r="G57" s="1">
        <v>1734.66</v>
      </c>
      <c r="H57" s="1">
        <v>198.62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 t="s">
        <v>377</v>
      </c>
      <c r="W57" s="1" t="s">
        <v>377</v>
      </c>
      <c r="X57" s="1">
        <f t="shared" si="0"/>
        <v>0</v>
      </c>
    </row>
    <row r="58" spans="1:24" x14ac:dyDescent="0.25">
      <c r="A58" t="s">
        <v>518</v>
      </c>
      <c r="B58" t="s">
        <v>275</v>
      </c>
      <c r="C58" t="s">
        <v>276</v>
      </c>
      <c r="D58" s="1">
        <v>1212</v>
      </c>
      <c r="E58" s="1">
        <v>1351.33</v>
      </c>
      <c r="F58" s="1">
        <v>138.77000000000001</v>
      </c>
      <c r="G58" s="1">
        <v>1212</v>
      </c>
      <c r="H58" s="1">
        <v>138.77000000000001</v>
      </c>
      <c r="I58" s="1">
        <v>0</v>
      </c>
      <c r="J58" s="1">
        <v>101</v>
      </c>
      <c r="K58" s="1">
        <v>38.33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 t="s">
        <v>377</v>
      </c>
      <c r="W58" s="1" t="s">
        <v>377</v>
      </c>
      <c r="X58" s="1">
        <f t="shared" si="0"/>
        <v>0</v>
      </c>
    </row>
    <row r="59" spans="1:24" x14ac:dyDescent="0.25">
      <c r="A59" t="s">
        <v>521</v>
      </c>
      <c r="B59" t="s">
        <v>532</v>
      </c>
      <c r="C59" t="s">
        <v>533</v>
      </c>
      <c r="D59" s="1">
        <v>838</v>
      </c>
      <c r="E59" s="1">
        <v>946.16</v>
      </c>
      <c r="F59" s="1">
        <v>95.95</v>
      </c>
      <c r="G59" s="1">
        <v>838</v>
      </c>
      <c r="H59" s="1">
        <v>95.95</v>
      </c>
      <c r="I59" s="1">
        <v>0</v>
      </c>
      <c r="J59" s="1">
        <v>69.83</v>
      </c>
      <c r="K59" s="1">
        <v>38.33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 t="s">
        <v>377</v>
      </c>
      <c r="W59" s="1" t="s">
        <v>377</v>
      </c>
      <c r="X59" s="1">
        <f t="shared" si="0"/>
        <v>0</v>
      </c>
    </row>
    <row r="60" spans="1:24" x14ac:dyDescent="0.25">
      <c r="A60" t="s">
        <v>524</v>
      </c>
      <c r="B60" t="s">
        <v>535</v>
      </c>
      <c r="C60" t="s">
        <v>536</v>
      </c>
      <c r="D60" s="1">
        <v>561</v>
      </c>
      <c r="E60" s="1">
        <v>669.2</v>
      </c>
      <c r="F60" s="1">
        <v>560</v>
      </c>
      <c r="G60" s="1">
        <v>669.2</v>
      </c>
      <c r="H60" s="1">
        <v>53.01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27.2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 t="s">
        <v>377</v>
      </c>
      <c r="W60" s="1" t="s">
        <v>377</v>
      </c>
      <c r="X60" s="1">
        <f t="shared" si="0"/>
        <v>0</v>
      </c>
    </row>
    <row r="61" spans="1:24" x14ac:dyDescent="0.25">
      <c r="A61" t="s">
        <v>527</v>
      </c>
      <c r="B61" t="s">
        <v>540</v>
      </c>
      <c r="C61" t="s">
        <v>541</v>
      </c>
      <c r="D61" s="1">
        <v>1734.66</v>
      </c>
      <c r="E61" s="1">
        <v>1734.66</v>
      </c>
      <c r="F61" s="1">
        <v>218.62</v>
      </c>
      <c r="G61" s="1">
        <v>1734.66</v>
      </c>
      <c r="H61" s="1">
        <v>198.62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 t="s">
        <v>377</v>
      </c>
      <c r="W61" s="1" t="s">
        <v>377</v>
      </c>
      <c r="X61" s="1">
        <f t="shared" si="0"/>
        <v>0</v>
      </c>
    </row>
    <row r="62" spans="1:24" x14ac:dyDescent="0.25">
      <c r="A62" t="s">
        <v>530</v>
      </c>
      <c r="B62" t="s">
        <v>543</v>
      </c>
      <c r="C62" t="s">
        <v>544</v>
      </c>
      <c r="D62" s="1">
        <v>2000</v>
      </c>
      <c r="E62" s="1">
        <v>2205</v>
      </c>
      <c r="F62" s="1">
        <v>637.33000000000004</v>
      </c>
      <c r="G62" s="1">
        <v>2000</v>
      </c>
      <c r="H62" s="1">
        <v>229</v>
      </c>
      <c r="I62" s="1">
        <v>0</v>
      </c>
      <c r="J62" s="1">
        <v>166.67</v>
      </c>
      <c r="K62" s="1">
        <v>38.33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 t="s">
        <v>377</v>
      </c>
      <c r="W62" s="1" t="s">
        <v>377</v>
      </c>
      <c r="X62" s="1">
        <f t="shared" si="0"/>
        <v>0</v>
      </c>
    </row>
    <row r="63" spans="1:24" x14ac:dyDescent="0.25">
      <c r="A63" t="s">
        <v>531</v>
      </c>
      <c r="B63" t="s">
        <v>546</v>
      </c>
      <c r="C63" t="s">
        <v>547</v>
      </c>
      <c r="D63" s="1">
        <v>1350</v>
      </c>
      <c r="E63" s="1">
        <v>1350</v>
      </c>
      <c r="F63" s="1">
        <v>242.32</v>
      </c>
      <c r="G63" s="1">
        <v>1350</v>
      </c>
      <c r="H63" s="1">
        <v>154.57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 t="s">
        <v>377</v>
      </c>
      <c r="W63" s="1" t="s">
        <v>377</v>
      </c>
      <c r="X63" s="1">
        <f t="shared" si="0"/>
        <v>0</v>
      </c>
    </row>
    <row r="64" spans="1:24" x14ac:dyDescent="0.25">
      <c r="A64" t="s">
        <v>534</v>
      </c>
      <c r="B64" t="s">
        <v>89</v>
      </c>
      <c r="C64" t="s">
        <v>90</v>
      </c>
      <c r="D64" s="1">
        <v>1212</v>
      </c>
      <c r="E64" s="1">
        <v>1351.33</v>
      </c>
      <c r="F64" s="1">
        <v>227.55</v>
      </c>
      <c r="G64" s="1">
        <v>1212</v>
      </c>
      <c r="H64" s="1">
        <v>138.77000000000001</v>
      </c>
      <c r="I64" s="1">
        <v>0</v>
      </c>
      <c r="J64" s="1">
        <v>101</v>
      </c>
      <c r="K64" s="1">
        <v>38.33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 t="s">
        <v>456</v>
      </c>
      <c r="W64" s="1" t="s">
        <v>377</v>
      </c>
      <c r="X64" s="1">
        <f t="shared" si="0"/>
        <v>0</v>
      </c>
    </row>
    <row r="65" spans="1:24" x14ac:dyDescent="0.25">
      <c r="A65" t="s">
        <v>537</v>
      </c>
      <c r="B65" t="s">
        <v>550</v>
      </c>
      <c r="C65" t="s">
        <v>551</v>
      </c>
      <c r="D65" s="1">
        <v>1734.66</v>
      </c>
      <c r="E65" s="1">
        <v>1917.55</v>
      </c>
      <c r="F65" s="1">
        <v>805.38</v>
      </c>
      <c r="G65" s="1">
        <v>1734.66</v>
      </c>
      <c r="H65" s="1">
        <v>198.62</v>
      </c>
      <c r="I65" s="1">
        <v>0</v>
      </c>
      <c r="J65" s="1">
        <v>144.56</v>
      </c>
      <c r="K65" s="1">
        <v>38.33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 t="s">
        <v>377</v>
      </c>
      <c r="W65" s="1" t="s">
        <v>377</v>
      </c>
      <c r="X65" s="1">
        <f t="shared" si="0"/>
        <v>0</v>
      </c>
    </row>
    <row r="66" spans="1:24" x14ac:dyDescent="0.25">
      <c r="A66" t="s">
        <v>538</v>
      </c>
      <c r="B66" t="s">
        <v>553</v>
      </c>
      <c r="C66" t="s">
        <v>554</v>
      </c>
      <c r="D66" s="1">
        <v>935</v>
      </c>
      <c r="E66" s="1">
        <v>1042.0999999999999</v>
      </c>
      <c r="F66" s="1">
        <v>934</v>
      </c>
      <c r="G66" s="1">
        <v>1042.0999999999999</v>
      </c>
      <c r="H66" s="1">
        <v>88.36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35.1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 t="s">
        <v>377</v>
      </c>
      <c r="W66" s="1" t="s">
        <v>377</v>
      </c>
      <c r="X66" s="1">
        <f t="shared" si="0"/>
        <v>0</v>
      </c>
    </row>
    <row r="67" spans="1:24" x14ac:dyDescent="0.25">
      <c r="A67" t="s">
        <v>539</v>
      </c>
      <c r="B67" t="s">
        <v>109</v>
      </c>
      <c r="C67" t="s">
        <v>110</v>
      </c>
      <c r="D67" s="1">
        <v>1212</v>
      </c>
      <c r="E67" s="1">
        <v>1212</v>
      </c>
      <c r="F67" s="1">
        <v>237.55</v>
      </c>
      <c r="G67" s="1">
        <v>1212</v>
      </c>
      <c r="H67" s="1">
        <v>138.77000000000001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 t="s">
        <v>377</v>
      </c>
      <c r="W67" s="1" t="s">
        <v>377</v>
      </c>
      <c r="X67" s="1">
        <f t="shared" ref="X67:X130" si="1">SUM(P67:U67)</f>
        <v>0</v>
      </c>
    </row>
    <row r="68" spans="1:24" x14ac:dyDescent="0.25">
      <c r="A68" t="s">
        <v>542</v>
      </c>
      <c r="B68" t="s">
        <v>558</v>
      </c>
      <c r="C68" t="s">
        <v>559</v>
      </c>
      <c r="D68" s="1">
        <v>2604.81</v>
      </c>
      <c r="E68" s="1">
        <v>2860.21</v>
      </c>
      <c r="F68" s="1">
        <v>614.29</v>
      </c>
      <c r="G68" s="1">
        <v>2604.81</v>
      </c>
      <c r="H68" s="1">
        <v>298.25</v>
      </c>
      <c r="I68" s="1">
        <v>0</v>
      </c>
      <c r="J68" s="1">
        <v>217.07</v>
      </c>
      <c r="K68" s="1">
        <v>38.33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 t="s">
        <v>377</v>
      </c>
      <c r="W68" s="1" t="s">
        <v>377</v>
      </c>
      <c r="X68" s="1">
        <f t="shared" si="1"/>
        <v>0</v>
      </c>
    </row>
    <row r="69" spans="1:24" x14ac:dyDescent="0.25">
      <c r="A69" t="s">
        <v>545</v>
      </c>
      <c r="B69" t="s">
        <v>561</v>
      </c>
      <c r="C69" t="s">
        <v>562</v>
      </c>
      <c r="D69" s="1">
        <v>640</v>
      </c>
      <c r="E69" s="1">
        <v>737.6</v>
      </c>
      <c r="F69" s="1">
        <v>639</v>
      </c>
      <c r="G69" s="1">
        <v>737.6</v>
      </c>
      <c r="H69" s="1">
        <v>60.48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25.6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 t="s">
        <v>377</v>
      </c>
      <c r="W69" s="1" t="s">
        <v>377</v>
      </c>
      <c r="X69" s="1">
        <f t="shared" si="1"/>
        <v>0</v>
      </c>
    </row>
    <row r="70" spans="1:24" x14ac:dyDescent="0.25">
      <c r="A70" t="s">
        <v>548</v>
      </c>
      <c r="B70" t="s">
        <v>564</v>
      </c>
      <c r="C70" t="s">
        <v>565</v>
      </c>
      <c r="D70" s="1">
        <v>1734.66</v>
      </c>
      <c r="E70" s="1">
        <v>1917.55</v>
      </c>
      <c r="F70" s="1">
        <v>218.62</v>
      </c>
      <c r="G70" s="1">
        <v>1734.66</v>
      </c>
      <c r="H70" s="1">
        <v>198.62</v>
      </c>
      <c r="I70" s="1">
        <v>0</v>
      </c>
      <c r="J70" s="1">
        <v>144.56</v>
      </c>
      <c r="K70" s="1">
        <v>38.33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 t="s">
        <v>377</v>
      </c>
      <c r="W70" s="1" t="s">
        <v>377</v>
      </c>
      <c r="X70" s="1">
        <f t="shared" si="1"/>
        <v>0</v>
      </c>
    </row>
    <row r="71" spans="1:24" x14ac:dyDescent="0.25">
      <c r="A71" t="s">
        <v>549</v>
      </c>
      <c r="B71" t="s">
        <v>567</v>
      </c>
      <c r="C71" t="s">
        <v>568</v>
      </c>
      <c r="D71" s="1">
        <v>345.39</v>
      </c>
      <c r="E71" s="1">
        <v>345.39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 t="s">
        <v>377</v>
      </c>
      <c r="W71" s="1" t="s">
        <v>377</v>
      </c>
      <c r="X71" s="1">
        <f t="shared" si="1"/>
        <v>0</v>
      </c>
    </row>
    <row r="72" spans="1:24" x14ac:dyDescent="0.25">
      <c r="A72" t="s">
        <v>552</v>
      </c>
      <c r="B72" t="s">
        <v>570</v>
      </c>
      <c r="C72" t="s">
        <v>571</v>
      </c>
      <c r="D72" s="1">
        <v>901</v>
      </c>
      <c r="E72" s="1">
        <v>901</v>
      </c>
      <c r="F72" s="1">
        <v>620.47</v>
      </c>
      <c r="G72" s="1">
        <v>901</v>
      </c>
      <c r="H72" s="1">
        <v>103.16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 t="s">
        <v>377</v>
      </c>
      <c r="W72" s="1" t="s">
        <v>377</v>
      </c>
      <c r="X72" s="1">
        <f t="shared" si="1"/>
        <v>0</v>
      </c>
    </row>
    <row r="73" spans="1:24" x14ac:dyDescent="0.25">
      <c r="A73" t="s">
        <v>555</v>
      </c>
      <c r="B73" t="s">
        <v>574</v>
      </c>
      <c r="C73" t="s">
        <v>575</v>
      </c>
      <c r="D73" s="1">
        <v>733</v>
      </c>
      <c r="E73" s="1">
        <v>733</v>
      </c>
      <c r="F73" s="1">
        <v>704.76</v>
      </c>
      <c r="G73" s="1">
        <v>733</v>
      </c>
      <c r="H73" s="1">
        <v>83.93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 t="s">
        <v>377</v>
      </c>
      <c r="W73" s="1" t="s">
        <v>377</v>
      </c>
      <c r="X73" s="1">
        <f t="shared" si="1"/>
        <v>0</v>
      </c>
    </row>
    <row r="74" spans="1:24" x14ac:dyDescent="0.25">
      <c r="A74" t="s">
        <v>556</v>
      </c>
      <c r="B74" t="s">
        <v>577</v>
      </c>
      <c r="C74" t="s">
        <v>578</v>
      </c>
      <c r="D74" s="1">
        <v>1734.66</v>
      </c>
      <c r="E74" s="1">
        <v>1734.66</v>
      </c>
      <c r="F74" s="1">
        <v>517.49</v>
      </c>
      <c r="G74" s="1">
        <v>1734.66</v>
      </c>
      <c r="H74" s="1">
        <v>198.62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 t="s">
        <v>377</v>
      </c>
      <c r="W74" s="1" t="s">
        <v>377</v>
      </c>
      <c r="X74" s="1">
        <f t="shared" si="1"/>
        <v>0</v>
      </c>
    </row>
    <row r="75" spans="1:24" x14ac:dyDescent="0.25">
      <c r="A75" t="s">
        <v>557</v>
      </c>
      <c r="B75" t="s">
        <v>580</v>
      </c>
      <c r="C75" t="s">
        <v>581</v>
      </c>
      <c r="D75" s="1">
        <v>3326.67</v>
      </c>
      <c r="E75" s="1">
        <v>3642.22</v>
      </c>
      <c r="F75" s="1">
        <v>2440.52</v>
      </c>
      <c r="G75" s="1">
        <v>3326.67</v>
      </c>
      <c r="H75" s="1">
        <v>380.9</v>
      </c>
      <c r="I75" s="1">
        <v>0</v>
      </c>
      <c r="J75" s="1">
        <v>277.22000000000003</v>
      </c>
      <c r="K75" s="1">
        <v>38.33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 t="s">
        <v>377</v>
      </c>
      <c r="W75" s="1" t="s">
        <v>377</v>
      </c>
      <c r="X75" s="1">
        <f t="shared" si="1"/>
        <v>0</v>
      </c>
    </row>
    <row r="76" spans="1:24" x14ac:dyDescent="0.25">
      <c r="A76" t="s">
        <v>560</v>
      </c>
      <c r="B76" t="s">
        <v>583</v>
      </c>
      <c r="C76" t="s">
        <v>584</v>
      </c>
      <c r="D76" s="1">
        <v>520.4</v>
      </c>
      <c r="E76" s="1">
        <v>645.45000000000005</v>
      </c>
      <c r="F76" s="1">
        <v>59.59</v>
      </c>
      <c r="G76" s="1">
        <v>520.4</v>
      </c>
      <c r="H76" s="1">
        <v>59.59</v>
      </c>
      <c r="I76" s="1">
        <v>0</v>
      </c>
      <c r="J76" s="1">
        <v>43.37</v>
      </c>
      <c r="K76" s="1">
        <v>38.33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 t="s">
        <v>377</v>
      </c>
      <c r="W76" s="1" t="s">
        <v>377</v>
      </c>
      <c r="X76" s="1">
        <f t="shared" si="1"/>
        <v>0</v>
      </c>
    </row>
    <row r="77" spans="1:24" x14ac:dyDescent="0.25">
      <c r="A77" t="s">
        <v>563</v>
      </c>
      <c r="B77" t="s">
        <v>586</v>
      </c>
      <c r="C77" t="s">
        <v>587</v>
      </c>
      <c r="D77" s="1">
        <v>867.33</v>
      </c>
      <c r="E77" s="1">
        <v>977.94</v>
      </c>
      <c r="F77" s="1">
        <v>155.69</v>
      </c>
      <c r="G77" s="1">
        <v>867.33</v>
      </c>
      <c r="H77" s="1">
        <v>99.31</v>
      </c>
      <c r="I77" s="1">
        <v>0</v>
      </c>
      <c r="J77" s="1">
        <v>72.28</v>
      </c>
      <c r="K77" s="1">
        <v>38.33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 t="s">
        <v>377</v>
      </c>
      <c r="W77" s="1" t="s">
        <v>377</v>
      </c>
      <c r="X77" s="1">
        <f t="shared" si="1"/>
        <v>0</v>
      </c>
    </row>
    <row r="78" spans="1:24" x14ac:dyDescent="0.25">
      <c r="A78" t="s">
        <v>566</v>
      </c>
      <c r="B78" t="s">
        <v>589</v>
      </c>
      <c r="C78" t="s">
        <v>590</v>
      </c>
      <c r="D78" s="1">
        <v>1734.66</v>
      </c>
      <c r="E78" s="1">
        <v>1917.55</v>
      </c>
      <c r="F78" s="1">
        <v>284.35000000000002</v>
      </c>
      <c r="G78" s="1">
        <v>1734.66</v>
      </c>
      <c r="H78" s="1">
        <v>198.62</v>
      </c>
      <c r="I78" s="1">
        <v>0</v>
      </c>
      <c r="J78" s="1">
        <v>144.56</v>
      </c>
      <c r="K78" s="1">
        <v>38.33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 t="s">
        <v>377</v>
      </c>
      <c r="W78" s="1" t="s">
        <v>377</v>
      </c>
      <c r="X78" s="1">
        <f t="shared" si="1"/>
        <v>0</v>
      </c>
    </row>
    <row r="79" spans="1:24" x14ac:dyDescent="0.25">
      <c r="A79" t="s">
        <v>569</v>
      </c>
      <c r="B79" t="s">
        <v>592</v>
      </c>
      <c r="C79" t="s">
        <v>593</v>
      </c>
      <c r="D79" s="1">
        <v>3070.85</v>
      </c>
      <c r="E79" s="1">
        <v>3365.08</v>
      </c>
      <c r="F79" s="1">
        <v>1064.6600000000001</v>
      </c>
      <c r="G79" s="1">
        <v>3070.85</v>
      </c>
      <c r="H79" s="1">
        <v>351.61</v>
      </c>
      <c r="I79" s="1">
        <v>0</v>
      </c>
      <c r="J79" s="1">
        <v>255.9</v>
      </c>
      <c r="K79" s="1">
        <v>38.33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 t="s">
        <v>377</v>
      </c>
      <c r="W79" s="1" t="s">
        <v>377</v>
      </c>
      <c r="X79" s="1">
        <f t="shared" si="1"/>
        <v>0</v>
      </c>
    </row>
    <row r="80" spans="1:24" x14ac:dyDescent="0.25">
      <c r="A80" t="s">
        <v>572</v>
      </c>
      <c r="B80" t="s">
        <v>251</v>
      </c>
      <c r="C80" t="s">
        <v>252</v>
      </c>
      <c r="D80" s="1">
        <v>4829.5600000000004</v>
      </c>
      <c r="E80" s="1">
        <v>4829.5600000000004</v>
      </c>
      <c r="F80" s="1">
        <v>1372.19</v>
      </c>
      <c r="G80" s="1">
        <v>4829.5600000000004</v>
      </c>
      <c r="H80" s="1">
        <v>552.98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 t="s">
        <v>377</v>
      </c>
      <c r="W80" s="1" t="s">
        <v>377</v>
      </c>
      <c r="X80" s="1">
        <f t="shared" si="1"/>
        <v>0</v>
      </c>
    </row>
    <row r="81" spans="1:24" x14ac:dyDescent="0.25">
      <c r="A81" t="s">
        <v>573</v>
      </c>
      <c r="B81" t="s">
        <v>596</v>
      </c>
      <c r="C81" t="s">
        <v>597</v>
      </c>
      <c r="D81" s="1">
        <v>3326.67</v>
      </c>
      <c r="E81" s="1">
        <v>3642.22</v>
      </c>
      <c r="F81" s="1">
        <v>1399.89</v>
      </c>
      <c r="G81" s="1">
        <v>3326.67</v>
      </c>
      <c r="H81" s="1">
        <v>380.9</v>
      </c>
      <c r="I81" s="1">
        <v>0</v>
      </c>
      <c r="J81" s="1">
        <v>277.22000000000003</v>
      </c>
      <c r="K81" s="1">
        <v>38.33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 t="s">
        <v>377</v>
      </c>
      <c r="W81" s="1" t="s">
        <v>377</v>
      </c>
      <c r="X81" s="1">
        <f t="shared" si="1"/>
        <v>0</v>
      </c>
    </row>
    <row r="82" spans="1:24" x14ac:dyDescent="0.25">
      <c r="A82" t="s">
        <v>576</v>
      </c>
      <c r="B82" t="s">
        <v>599</v>
      </c>
      <c r="C82" t="s">
        <v>600</v>
      </c>
      <c r="D82" s="1">
        <v>2300</v>
      </c>
      <c r="E82" s="1">
        <v>2300</v>
      </c>
      <c r="F82" s="1">
        <v>330.75</v>
      </c>
      <c r="G82" s="1">
        <v>2300</v>
      </c>
      <c r="H82" s="1">
        <v>263.35000000000002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 t="s">
        <v>377</v>
      </c>
      <c r="W82" s="1" t="s">
        <v>377</v>
      </c>
      <c r="X82" s="1">
        <f t="shared" si="1"/>
        <v>0</v>
      </c>
    </row>
    <row r="83" spans="1:24" x14ac:dyDescent="0.25">
      <c r="A83" t="s">
        <v>579</v>
      </c>
      <c r="B83" t="s">
        <v>602</v>
      </c>
      <c r="C83" t="s">
        <v>603</v>
      </c>
      <c r="D83" s="1">
        <v>1734.66</v>
      </c>
      <c r="E83" s="1">
        <v>1917.55</v>
      </c>
      <c r="F83" s="1">
        <v>198.62</v>
      </c>
      <c r="G83" s="1">
        <v>1734.66</v>
      </c>
      <c r="H83" s="1">
        <v>198.62</v>
      </c>
      <c r="I83" s="1">
        <v>0</v>
      </c>
      <c r="J83" s="1">
        <v>144.56</v>
      </c>
      <c r="K83" s="1">
        <v>38.33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 t="s">
        <v>377</v>
      </c>
      <c r="W83" s="1" t="s">
        <v>377</v>
      </c>
      <c r="X83" s="1">
        <f t="shared" si="1"/>
        <v>0</v>
      </c>
    </row>
    <row r="84" spans="1:24" x14ac:dyDescent="0.25">
      <c r="A84" t="s">
        <v>582</v>
      </c>
      <c r="B84" t="s">
        <v>606</v>
      </c>
      <c r="C84" t="s">
        <v>607</v>
      </c>
      <c r="D84" s="1">
        <v>1212</v>
      </c>
      <c r="E84" s="1">
        <v>1351.33</v>
      </c>
      <c r="F84" s="1">
        <v>158.77000000000001</v>
      </c>
      <c r="G84" s="1">
        <v>1212</v>
      </c>
      <c r="H84" s="1">
        <v>138.77000000000001</v>
      </c>
      <c r="I84" s="1">
        <v>0</v>
      </c>
      <c r="J84" s="1">
        <v>101</v>
      </c>
      <c r="K84" s="1">
        <v>38.33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 t="s">
        <v>377</v>
      </c>
      <c r="W84" s="1" t="s">
        <v>377</v>
      </c>
      <c r="X84" s="1">
        <f t="shared" si="1"/>
        <v>0</v>
      </c>
    </row>
    <row r="85" spans="1:24" x14ac:dyDescent="0.25">
      <c r="A85" t="s">
        <v>585</v>
      </c>
      <c r="B85" t="s">
        <v>609</v>
      </c>
      <c r="C85" t="s">
        <v>610</v>
      </c>
      <c r="D85" s="1">
        <v>3106.52</v>
      </c>
      <c r="E85" s="1">
        <v>3403.73</v>
      </c>
      <c r="F85" s="1">
        <v>1519.11</v>
      </c>
      <c r="G85" s="1">
        <v>3106.52</v>
      </c>
      <c r="H85" s="1">
        <v>355.7</v>
      </c>
      <c r="I85" s="1">
        <v>0</v>
      </c>
      <c r="J85" s="1">
        <v>258.88</v>
      </c>
      <c r="K85" s="1">
        <v>38.33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 t="s">
        <v>377</v>
      </c>
      <c r="W85" s="1" t="s">
        <v>377</v>
      </c>
      <c r="X85" s="1">
        <f t="shared" si="1"/>
        <v>0</v>
      </c>
    </row>
    <row r="86" spans="1:24" x14ac:dyDescent="0.25">
      <c r="A86" t="s">
        <v>588</v>
      </c>
      <c r="B86" t="s">
        <v>612</v>
      </c>
      <c r="C86" t="s">
        <v>613</v>
      </c>
      <c r="D86" s="1">
        <v>1086</v>
      </c>
      <c r="E86" s="1">
        <v>1214.83</v>
      </c>
      <c r="F86" s="1">
        <v>124.35</v>
      </c>
      <c r="G86" s="1">
        <v>1086</v>
      </c>
      <c r="H86" s="1">
        <v>124.35</v>
      </c>
      <c r="I86" s="1">
        <v>0</v>
      </c>
      <c r="J86" s="1">
        <v>90.5</v>
      </c>
      <c r="K86" s="1">
        <v>38.33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 t="s">
        <v>377</v>
      </c>
      <c r="W86" s="1" t="s">
        <v>377</v>
      </c>
      <c r="X86" s="1">
        <f t="shared" si="1"/>
        <v>0</v>
      </c>
    </row>
    <row r="87" spans="1:24" x14ac:dyDescent="0.25">
      <c r="A87" t="s">
        <v>591</v>
      </c>
      <c r="B87" t="s">
        <v>615</v>
      </c>
      <c r="C87" t="s">
        <v>616</v>
      </c>
      <c r="D87" s="1">
        <v>490.61</v>
      </c>
      <c r="E87" s="1">
        <v>579.41</v>
      </c>
      <c r="F87" s="1">
        <v>375.47</v>
      </c>
      <c r="G87" s="1">
        <v>579.41</v>
      </c>
      <c r="H87" s="1">
        <v>46.36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16.8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 t="s">
        <v>377</v>
      </c>
      <c r="W87" s="1" t="s">
        <v>377</v>
      </c>
      <c r="X87" s="1">
        <f t="shared" si="1"/>
        <v>0</v>
      </c>
    </row>
    <row r="88" spans="1:24" x14ac:dyDescent="0.25">
      <c r="A88" t="s">
        <v>594</v>
      </c>
      <c r="B88" t="s">
        <v>618</v>
      </c>
      <c r="C88" t="s">
        <v>619</v>
      </c>
      <c r="D88" s="1">
        <v>490.61</v>
      </c>
      <c r="E88" s="1">
        <v>583.91</v>
      </c>
      <c r="F88" s="1">
        <v>489.61</v>
      </c>
      <c r="G88" s="1">
        <v>583.91</v>
      </c>
      <c r="H88" s="1">
        <v>46.36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21.3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 t="s">
        <v>377</v>
      </c>
      <c r="W88" s="1" t="s">
        <v>377</v>
      </c>
      <c r="X88" s="1">
        <f t="shared" si="1"/>
        <v>0</v>
      </c>
    </row>
    <row r="89" spans="1:24" x14ac:dyDescent="0.25">
      <c r="A89" t="s">
        <v>595</v>
      </c>
      <c r="B89" t="s">
        <v>621</v>
      </c>
      <c r="C89" t="s">
        <v>622</v>
      </c>
      <c r="D89" s="1">
        <v>3704.86</v>
      </c>
      <c r="E89" s="1">
        <v>3704.86</v>
      </c>
      <c r="F89" s="1">
        <v>1565.63</v>
      </c>
      <c r="G89" s="1">
        <v>3704.86</v>
      </c>
      <c r="H89" s="1">
        <v>424.21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 t="s">
        <v>377</v>
      </c>
      <c r="W89" s="1" t="s">
        <v>377</v>
      </c>
      <c r="X89" s="1">
        <f t="shared" si="1"/>
        <v>0</v>
      </c>
    </row>
    <row r="90" spans="1:24" x14ac:dyDescent="0.25">
      <c r="A90" t="s">
        <v>598</v>
      </c>
      <c r="B90" t="s">
        <v>624</v>
      </c>
      <c r="C90" t="s">
        <v>625</v>
      </c>
      <c r="D90" s="1">
        <v>2700</v>
      </c>
      <c r="E90" s="1">
        <v>2700</v>
      </c>
      <c r="F90" s="1">
        <v>2699</v>
      </c>
      <c r="G90" s="1">
        <v>2700</v>
      </c>
      <c r="H90" s="1">
        <v>309.14999999999998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 t="s">
        <v>377</v>
      </c>
      <c r="W90" s="1" t="s">
        <v>377</v>
      </c>
      <c r="X90" s="1">
        <f t="shared" si="1"/>
        <v>0</v>
      </c>
    </row>
    <row r="91" spans="1:24" x14ac:dyDescent="0.25">
      <c r="A91" t="s">
        <v>601</v>
      </c>
      <c r="B91" t="s">
        <v>627</v>
      </c>
      <c r="C91" t="s">
        <v>628</v>
      </c>
      <c r="D91" s="1">
        <v>1734.66</v>
      </c>
      <c r="E91" s="1">
        <v>1917.55</v>
      </c>
      <c r="F91" s="1">
        <v>198.62</v>
      </c>
      <c r="G91" s="1">
        <v>1734.66</v>
      </c>
      <c r="H91" s="1">
        <v>198.62</v>
      </c>
      <c r="I91" s="1">
        <v>0</v>
      </c>
      <c r="J91" s="1">
        <v>144.56</v>
      </c>
      <c r="K91" s="1">
        <v>38.33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 t="s">
        <v>377</v>
      </c>
      <c r="W91" s="1" t="s">
        <v>377</v>
      </c>
      <c r="X91" s="1">
        <f t="shared" si="1"/>
        <v>0</v>
      </c>
    </row>
    <row r="92" spans="1:24" x14ac:dyDescent="0.25">
      <c r="A92" t="s">
        <v>604</v>
      </c>
      <c r="B92" t="s">
        <v>630</v>
      </c>
      <c r="C92" t="s">
        <v>631</v>
      </c>
      <c r="D92" s="1">
        <v>2300</v>
      </c>
      <c r="E92" s="1">
        <v>2530</v>
      </c>
      <c r="F92" s="1">
        <v>1111.53</v>
      </c>
      <c r="G92" s="1">
        <v>2300</v>
      </c>
      <c r="H92" s="1">
        <v>263.35000000000002</v>
      </c>
      <c r="I92" s="1">
        <v>0</v>
      </c>
      <c r="J92" s="1">
        <v>191.67</v>
      </c>
      <c r="K92" s="1">
        <v>38.33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 t="s">
        <v>377</v>
      </c>
      <c r="W92" s="1" t="s">
        <v>377</v>
      </c>
      <c r="X92" s="1">
        <f t="shared" si="1"/>
        <v>0</v>
      </c>
    </row>
    <row r="93" spans="1:24" x14ac:dyDescent="0.25">
      <c r="A93" t="s">
        <v>605</v>
      </c>
      <c r="B93" t="s">
        <v>633</v>
      </c>
      <c r="C93" t="s">
        <v>634</v>
      </c>
      <c r="D93" s="1">
        <v>529.20000000000005</v>
      </c>
      <c r="E93" s="1">
        <v>692.33</v>
      </c>
      <c r="F93" s="1">
        <v>364.08</v>
      </c>
      <c r="G93" s="1">
        <v>609.9</v>
      </c>
      <c r="H93" s="1">
        <v>50.01</v>
      </c>
      <c r="I93" s="1">
        <v>0</v>
      </c>
      <c r="J93" s="1">
        <v>44.1</v>
      </c>
      <c r="K93" s="1">
        <v>38.33</v>
      </c>
      <c r="L93" s="1">
        <v>0</v>
      </c>
      <c r="M93" s="1">
        <v>0</v>
      </c>
      <c r="N93" s="1">
        <v>13.2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 t="s">
        <v>377</v>
      </c>
      <c r="W93" s="1" t="s">
        <v>377</v>
      </c>
      <c r="X93" s="1">
        <f t="shared" si="1"/>
        <v>0</v>
      </c>
    </row>
    <row r="94" spans="1:24" x14ac:dyDescent="0.25">
      <c r="A94" t="s">
        <v>608</v>
      </c>
      <c r="B94" t="s">
        <v>636</v>
      </c>
      <c r="C94" t="s">
        <v>637</v>
      </c>
      <c r="D94" s="1">
        <v>3070.85</v>
      </c>
      <c r="E94" s="1">
        <v>3070.85</v>
      </c>
      <c r="F94" s="1">
        <v>1751.17</v>
      </c>
      <c r="G94" s="1">
        <v>3070.85</v>
      </c>
      <c r="H94" s="1">
        <v>351.61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 t="s">
        <v>377</v>
      </c>
      <c r="W94" s="1" t="s">
        <v>377</v>
      </c>
      <c r="X94" s="1">
        <f t="shared" si="1"/>
        <v>0</v>
      </c>
    </row>
    <row r="95" spans="1:24" x14ac:dyDescent="0.25">
      <c r="A95" t="s">
        <v>611</v>
      </c>
      <c r="B95" t="s">
        <v>639</v>
      </c>
      <c r="C95" t="s">
        <v>640</v>
      </c>
      <c r="D95" s="1">
        <v>1498.5</v>
      </c>
      <c r="E95" s="1">
        <v>1661.71</v>
      </c>
      <c r="F95" s="1">
        <v>305.77999999999997</v>
      </c>
      <c r="G95" s="1">
        <v>1498.5</v>
      </c>
      <c r="H95" s="1">
        <v>171.58</v>
      </c>
      <c r="I95" s="1">
        <v>0</v>
      </c>
      <c r="J95" s="1">
        <v>124.88</v>
      </c>
      <c r="K95" s="1">
        <v>38.33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 t="s">
        <v>377</v>
      </c>
      <c r="W95" s="1" t="s">
        <v>377</v>
      </c>
      <c r="X95" s="1">
        <f t="shared" si="1"/>
        <v>0</v>
      </c>
    </row>
    <row r="96" spans="1:24" x14ac:dyDescent="0.25">
      <c r="A96" t="s">
        <v>614</v>
      </c>
      <c r="B96" t="s">
        <v>642</v>
      </c>
      <c r="C96" t="s">
        <v>643</v>
      </c>
      <c r="D96" s="1">
        <v>1086</v>
      </c>
      <c r="E96" s="1">
        <v>1086</v>
      </c>
      <c r="F96" s="1">
        <v>124.35</v>
      </c>
      <c r="G96" s="1">
        <v>1086</v>
      </c>
      <c r="H96" s="1">
        <v>124.35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 t="s">
        <v>377</v>
      </c>
      <c r="W96" s="1" t="s">
        <v>377</v>
      </c>
      <c r="X96" s="1">
        <f t="shared" si="1"/>
        <v>0</v>
      </c>
    </row>
    <row r="97" spans="1:24" x14ac:dyDescent="0.25">
      <c r="A97" t="s">
        <v>617</v>
      </c>
      <c r="B97" t="s">
        <v>645</v>
      </c>
      <c r="C97" t="s">
        <v>646</v>
      </c>
      <c r="D97" s="1">
        <v>1734.66</v>
      </c>
      <c r="E97" s="1">
        <v>1917.55</v>
      </c>
      <c r="F97" s="1">
        <v>272.52</v>
      </c>
      <c r="G97" s="1">
        <v>1734.66</v>
      </c>
      <c r="H97" s="1">
        <v>198.62</v>
      </c>
      <c r="I97" s="1">
        <v>0</v>
      </c>
      <c r="J97" s="1">
        <v>144.56</v>
      </c>
      <c r="K97" s="1">
        <v>38.33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 t="s">
        <v>377</v>
      </c>
      <c r="W97" s="1" t="s">
        <v>377</v>
      </c>
      <c r="X97" s="1">
        <f t="shared" si="1"/>
        <v>0</v>
      </c>
    </row>
    <row r="98" spans="1:24" x14ac:dyDescent="0.25">
      <c r="A98" t="s">
        <v>620</v>
      </c>
      <c r="B98" t="s">
        <v>648</v>
      </c>
      <c r="C98" t="s">
        <v>649</v>
      </c>
      <c r="D98" s="1">
        <v>1734.66</v>
      </c>
      <c r="E98" s="1">
        <v>1734.66</v>
      </c>
      <c r="F98" s="1">
        <v>322.91000000000003</v>
      </c>
      <c r="G98" s="1">
        <v>1734.66</v>
      </c>
      <c r="H98" s="1">
        <v>198.62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 t="s">
        <v>377</v>
      </c>
      <c r="W98" s="1" t="s">
        <v>377</v>
      </c>
      <c r="X98" s="1">
        <f t="shared" si="1"/>
        <v>0</v>
      </c>
    </row>
    <row r="99" spans="1:24" x14ac:dyDescent="0.25">
      <c r="A99" t="s">
        <v>623</v>
      </c>
      <c r="B99" t="s">
        <v>651</v>
      </c>
      <c r="C99" t="s">
        <v>652</v>
      </c>
      <c r="D99" s="1">
        <v>838</v>
      </c>
      <c r="E99" s="1">
        <v>946.16</v>
      </c>
      <c r="F99" s="1">
        <v>95.95</v>
      </c>
      <c r="G99" s="1">
        <v>838</v>
      </c>
      <c r="H99" s="1">
        <v>95.95</v>
      </c>
      <c r="I99" s="1">
        <v>0</v>
      </c>
      <c r="J99" s="1">
        <v>69.83</v>
      </c>
      <c r="K99" s="1">
        <v>38.33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 t="s">
        <v>377</v>
      </c>
      <c r="W99" s="1" t="s">
        <v>377</v>
      </c>
      <c r="X99" s="1">
        <f t="shared" si="1"/>
        <v>0</v>
      </c>
    </row>
    <row r="100" spans="1:24" x14ac:dyDescent="0.25">
      <c r="A100" t="s">
        <v>626</v>
      </c>
      <c r="B100" t="s">
        <v>654</v>
      </c>
      <c r="C100" t="s">
        <v>655</v>
      </c>
      <c r="D100" s="1">
        <v>1734.66</v>
      </c>
      <c r="E100" s="1">
        <v>1734.66</v>
      </c>
      <c r="F100" s="1">
        <v>198.62</v>
      </c>
      <c r="G100" s="1">
        <v>1734.66</v>
      </c>
      <c r="H100" s="1">
        <v>198.62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 t="s">
        <v>377</v>
      </c>
      <c r="W100" s="1" t="s">
        <v>377</v>
      </c>
      <c r="X100" s="1">
        <f t="shared" si="1"/>
        <v>0</v>
      </c>
    </row>
    <row r="101" spans="1:24" x14ac:dyDescent="0.25">
      <c r="A101" t="s">
        <v>629</v>
      </c>
      <c r="B101" t="s">
        <v>657</v>
      </c>
      <c r="C101" t="s">
        <v>658</v>
      </c>
      <c r="D101" s="1">
        <v>1734.66</v>
      </c>
      <c r="E101" s="1">
        <v>1734.66</v>
      </c>
      <c r="F101" s="1">
        <v>218.62</v>
      </c>
      <c r="G101" s="1">
        <v>1734.66</v>
      </c>
      <c r="H101" s="1">
        <v>198.62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 t="s">
        <v>377</v>
      </c>
      <c r="W101" s="1" t="s">
        <v>377</v>
      </c>
      <c r="X101" s="1">
        <f t="shared" si="1"/>
        <v>0</v>
      </c>
    </row>
    <row r="102" spans="1:24" x14ac:dyDescent="0.25">
      <c r="A102" t="s">
        <v>632</v>
      </c>
      <c r="B102" t="s">
        <v>660</v>
      </c>
      <c r="C102" t="s">
        <v>661</v>
      </c>
      <c r="D102" s="1">
        <v>1734.66</v>
      </c>
      <c r="E102" s="1">
        <v>1917.55</v>
      </c>
      <c r="F102" s="1">
        <v>198.62</v>
      </c>
      <c r="G102" s="1">
        <v>1734.66</v>
      </c>
      <c r="H102" s="1">
        <v>198.62</v>
      </c>
      <c r="I102" s="1">
        <v>0</v>
      </c>
      <c r="J102" s="1">
        <v>144.56</v>
      </c>
      <c r="K102" s="1">
        <v>38.33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 t="s">
        <v>377</v>
      </c>
      <c r="W102" s="1" t="s">
        <v>377</v>
      </c>
      <c r="X102" s="1">
        <f t="shared" si="1"/>
        <v>0</v>
      </c>
    </row>
    <row r="103" spans="1:24" x14ac:dyDescent="0.25">
      <c r="A103" t="s">
        <v>635</v>
      </c>
      <c r="B103" t="s">
        <v>15</v>
      </c>
      <c r="C103" t="s">
        <v>16</v>
      </c>
      <c r="D103" s="1">
        <v>1212</v>
      </c>
      <c r="E103" s="1">
        <v>1212</v>
      </c>
      <c r="F103" s="1">
        <v>967.79</v>
      </c>
      <c r="G103" s="1">
        <v>1212</v>
      </c>
      <c r="H103" s="1">
        <v>138.77000000000001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 t="s">
        <v>377</v>
      </c>
      <c r="W103" s="1" t="s">
        <v>377</v>
      </c>
      <c r="X103" s="1">
        <f t="shared" si="1"/>
        <v>0</v>
      </c>
    </row>
    <row r="104" spans="1:24" x14ac:dyDescent="0.25">
      <c r="A104" t="s">
        <v>638</v>
      </c>
      <c r="B104" t="s">
        <v>133</v>
      </c>
      <c r="C104" t="s">
        <v>134</v>
      </c>
      <c r="D104" s="1">
        <v>1212</v>
      </c>
      <c r="E104" s="1">
        <v>1212</v>
      </c>
      <c r="F104" s="1">
        <v>469.35</v>
      </c>
      <c r="G104" s="1">
        <v>1212</v>
      </c>
      <c r="H104" s="1">
        <v>138.77000000000001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 t="s">
        <v>377</v>
      </c>
      <c r="W104" s="1" t="s">
        <v>377</v>
      </c>
      <c r="X104" s="1">
        <f t="shared" si="1"/>
        <v>0</v>
      </c>
    </row>
    <row r="105" spans="1:24" x14ac:dyDescent="0.25">
      <c r="A105" t="s">
        <v>641</v>
      </c>
      <c r="B105" t="s">
        <v>665</v>
      </c>
      <c r="C105" t="s">
        <v>666</v>
      </c>
      <c r="D105" s="1">
        <v>838</v>
      </c>
      <c r="E105" s="1">
        <v>946.16</v>
      </c>
      <c r="F105" s="1">
        <v>95.95</v>
      </c>
      <c r="G105" s="1">
        <v>838</v>
      </c>
      <c r="H105" s="1">
        <v>95.95</v>
      </c>
      <c r="I105" s="1">
        <v>0</v>
      </c>
      <c r="J105" s="1">
        <v>69.83</v>
      </c>
      <c r="K105" s="1">
        <v>38.33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 t="s">
        <v>377</v>
      </c>
      <c r="W105" s="1" t="s">
        <v>377</v>
      </c>
      <c r="X105" s="1">
        <f t="shared" si="1"/>
        <v>0</v>
      </c>
    </row>
    <row r="106" spans="1:24" x14ac:dyDescent="0.25">
      <c r="A106" t="s">
        <v>644</v>
      </c>
      <c r="B106" t="s">
        <v>668</v>
      </c>
      <c r="C106" t="s">
        <v>669</v>
      </c>
      <c r="D106" s="1">
        <v>3326.67</v>
      </c>
      <c r="E106" s="1">
        <v>3326.67</v>
      </c>
      <c r="F106" s="1">
        <v>2397.9899999999998</v>
      </c>
      <c r="G106" s="1">
        <v>3326.67</v>
      </c>
      <c r="H106" s="1">
        <v>380.9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 t="s">
        <v>377</v>
      </c>
      <c r="W106" s="1" t="s">
        <v>377</v>
      </c>
      <c r="X106" s="1">
        <f t="shared" si="1"/>
        <v>0</v>
      </c>
    </row>
    <row r="107" spans="1:24" x14ac:dyDescent="0.25">
      <c r="A107" t="s">
        <v>647</v>
      </c>
      <c r="B107" t="s">
        <v>671</v>
      </c>
      <c r="C107" t="s">
        <v>672</v>
      </c>
      <c r="D107" s="1">
        <v>1000</v>
      </c>
      <c r="E107" s="1">
        <v>1121.6600000000001</v>
      </c>
      <c r="F107" s="1">
        <v>199.5</v>
      </c>
      <c r="G107" s="1">
        <v>1000</v>
      </c>
      <c r="H107" s="1">
        <v>114.5</v>
      </c>
      <c r="I107" s="1">
        <v>0</v>
      </c>
      <c r="J107" s="1">
        <v>83.33</v>
      </c>
      <c r="K107" s="1">
        <v>38.33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 t="s">
        <v>377</v>
      </c>
      <c r="W107" s="1" t="s">
        <v>375</v>
      </c>
      <c r="X107" s="1">
        <f t="shared" si="1"/>
        <v>0</v>
      </c>
    </row>
    <row r="108" spans="1:24" x14ac:dyDescent="0.25">
      <c r="A108" t="s">
        <v>650</v>
      </c>
      <c r="B108" t="s">
        <v>674</v>
      </c>
      <c r="C108" t="s">
        <v>675</v>
      </c>
      <c r="D108" s="1">
        <v>3106.52</v>
      </c>
      <c r="E108" s="1">
        <v>3106.52</v>
      </c>
      <c r="F108" s="1">
        <v>1802</v>
      </c>
      <c r="G108" s="1">
        <v>3106.52</v>
      </c>
      <c r="H108" s="1">
        <v>355.7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 t="s">
        <v>377</v>
      </c>
      <c r="W108" s="1" t="s">
        <v>377</v>
      </c>
      <c r="X108" s="1">
        <f t="shared" si="1"/>
        <v>0</v>
      </c>
    </row>
    <row r="109" spans="1:24" x14ac:dyDescent="0.25">
      <c r="A109" t="s">
        <v>653</v>
      </c>
      <c r="B109" t="s">
        <v>677</v>
      </c>
      <c r="C109" t="s">
        <v>678</v>
      </c>
      <c r="D109" s="1">
        <v>1734.66</v>
      </c>
      <c r="E109" s="1">
        <v>1734.66</v>
      </c>
      <c r="F109" s="1">
        <v>1072.1600000000001</v>
      </c>
      <c r="G109" s="1">
        <v>1734.66</v>
      </c>
      <c r="H109" s="1">
        <v>198.62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 t="s">
        <v>377</v>
      </c>
      <c r="W109" s="1" t="s">
        <v>377</v>
      </c>
      <c r="X109" s="1">
        <f t="shared" si="1"/>
        <v>0</v>
      </c>
    </row>
    <row r="110" spans="1:24" x14ac:dyDescent="0.25">
      <c r="A110" t="s">
        <v>656</v>
      </c>
      <c r="B110" t="s">
        <v>680</v>
      </c>
      <c r="C110" t="s">
        <v>681</v>
      </c>
      <c r="D110" s="1">
        <v>490.61</v>
      </c>
      <c r="E110" s="1">
        <v>594.95000000000005</v>
      </c>
      <c r="F110" s="1">
        <v>403.13</v>
      </c>
      <c r="G110" s="1">
        <v>594.95000000000005</v>
      </c>
      <c r="H110" s="1">
        <v>46.36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9.84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 t="s">
        <v>377</v>
      </c>
      <c r="W110" s="1" t="s">
        <v>377</v>
      </c>
      <c r="X110" s="1">
        <f t="shared" si="1"/>
        <v>0</v>
      </c>
    </row>
    <row r="111" spans="1:24" x14ac:dyDescent="0.25">
      <c r="A111" t="s">
        <v>659</v>
      </c>
      <c r="B111" t="s">
        <v>683</v>
      </c>
      <c r="C111" t="s">
        <v>684</v>
      </c>
      <c r="D111" s="1">
        <v>1086</v>
      </c>
      <c r="E111" s="1">
        <v>1214.83</v>
      </c>
      <c r="F111" s="1">
        <v>134.35</v>
      </c>
      <c r="G111" s="1">
        <v>1086</v>
      </c>
      <c r="H111" s="1">
        <v>124.35</v>
      </c>
      <c r="I111" s="1">
        <v>0</v>
      </c>
      <c r="J111" s="1">
        <v>90.5</v>
      </c>
      <c r="K111" s="1">
        <v>38.33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 t="s">
        <v>377</v>
      </c>
      <c r="W111" s="1" t="s">
        <v>377</v>
      </c>
      <c r="X111" s="1">
        <f t="shared" si="1"/>
        <v>0</v>
      </c>
    </row>
    <row r="112" spans="1:24" x14ac:dyDescent="0.25">
      <c r="A112" t="s">
        <v>662</v>
      </c>
      <c r="B112" t="s">
        <v>183</v>
      </c>
      <c r="C112" t="s">
        <v>184</v>
      </c>
      <c r="D112" s="1">
        <v>1212</v>
      </c>
      <c r="E112" s="1">
        <v>1212</v>
      </c>
      <c r="F112" s="1">
        <v>331.74</v>
      </c>
      <c r="G112" s="1">
        <v>1212</v>
      </c>
      <c r="H112" s="1">
        <v>138.77000000000001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 t="s">
        <v>377</v>
      </c>
      <c r="W112" s="1" t="s">
        <v>377</v>
      </c>
      <c r="X112" s="1">
        <f t="shared" si="1"/>
        <v>0</v>
      </c>
    </row>
    <row r="113" spans="1:24" x14ac:dyDescent="0.25">
      <c r="A113" t="s">
        <v>663</v>
      </c>
      <c r="B113" t="s">
        <v>687</v>
      </c>
      <c r="C113" t="s">
        <v>688</v>
      </c>
      <c r="D113" s="1">
        <v>733</v>
      </c>
      <c r="E113" s="1">
        <v>733</v>
      </c>
      <c r="F113" s="1">
        <v>463.37</v>
      </c>
      <c r="G113" s="1">
        <v>733</v>
      </c>
      <c r="H113" s="1">
        <v>83.93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 t="s">
        <v>377</v>
      </c>
      <c r="W113" s="1" t="s">
        <v>377</v>
      </c>
      <c r="X113" s="1">
        <f t="shared" si="1"/>
        <v>0</v>
      </c>
    </row>
    <row r="114" spans="1:24" x14ac:dyDescent="0.25">
      <c r="A114" t="s">
        <v>664</v>
      </c>
      <c r="B114" t="s">
        <v>690</v>
      </c>
      <c r="C114" t="s">
        <v>691</v>
      </c>
      <c r="D114" s="1">
        <v>1734.66</v>
      </c>
      <c r="E114" s="1">
        <v>1734.66</v>
      </c>
      <c r="F114" s="1">
        <v>218.62</v>
      </c>
      <c r="G114" s="1">
        <v>1734.66</v>
      </c>
      <c r="H114" s="1">
        <v>198.62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 t="s">
        <v>377</v>
      </c>
      <c r="W114" s="1" t="s">
        <v>377</v>
      </c>
      <c r="X114" s="1">
        <f t="shared" si="1"/>
        <v>0</v>
      </c>
    </row>
    <row r="115" spans="1:24" x14ac:dyDescent="0.25">
      <c r="A115" t="s">
        <v>667</v>
      </c>
      <c r="B115" t="s">
        <v>693</v>
      </c>
      <c r="C115" t="s">
        <v>694</v>
      </c>
      <c r="D115" s="1">
        <v>561</v>
      </c>
      <c r="E115" s="1">
        <v>728.98</v>
      </c>
      <c r="F115" s="1">
        <v>465.99</v>
      </c>
      <c r="G115" s="1">
        <v>643.9</v>
      </c>
      <c r="H115" s="1">
        <v>53.01</v>
      </c>
      <c r="I115" s="1">
        <v>0</v>
      </c>
      <c r="J115" s="1">
        <v>46.75</v>
      </c>
      <c r="K115" s="1">
        <v>38.33</v>
      </c>
      <c r="L115" s="1">
        <v>0</v>
      </c>
      <c r="M115" s="1">
        <v>0</v>
      </c>
      <c r="N115" s="1">
        <v>19.899999999999999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 t="s">
        <v>377</v>
      </c>
      <c r="W115" s="1" t="s">
        <v>377</v>
      </c>
      <c r="X115" s="1">
        <f t="shared" si="1"/>
        <v>0</v>
      </c>
    </row>
    <row r="116" spans="1:24" x14ac:dyDescent="0.25">
      <c r="A116" t="s">
        <v>670</v>
      </c>
      <c r="B116" t="s">
        <v>696</v>
      </c>
      <c r="C116" t="s">
        <v>697</v>
      </c>
      <c r="D116" s="1">
        <v>3326.67</v>
      </c>
      <c r="E116" s="1">
        <v>3326.67</v>
      </c>
      <c r="F116" s="1">
        <v>1689.53</v>
      </c>
      <c r="G116" s="1">
        <v>3326.67</v>
      </c>
      <c r="H116" s="1">
        <v>380.9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 t="s">
        <v>377</v>
      </c>
      <c r="W116" s="1" t="s">
        <v>377</v>
      </c>
      <c r="X116" s="1">
        <f t="shared" si="1"/>
        <v>0</v>
      </c>
    </row>
    <row r="117" spans="1:24" x14ac:dyDescent="0.25">
      <c r="A117" t="s">
        <v>673</v>
      </c>
      <c r="B117" t="s">
        <v>699</v>
      </c>
      <c r="C117" t="s">
        <v>700</v>
      </c>
      <c r="D117" s="1">
        <v>867.33</v>
      </c>
      <c r="E117" s="1">
        <v>977.94</v>
      </c>
      <c r="F117" s="1">
        <v>198.19</v>
      </c>
      <c r="G117" s="1">
        <v>867.33</v>
      </c>
      <c r="H117" s="1">
        <v>99.31</v>
      </c>
      <c r="I117" s="1">
        <v>0</v>
      </c>
      <c r="J117" s="1">
        <v>72.28</v>
      </c>
      <c r="K117" s="1">
        <v>38.33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 t="s">
        <v>377</v>
      </c>
      <c r="W117" s="1" t="s">
        <v>377</v>
      </c>
      <c r="X117" s="1">
        <f t="shared" si="1"/>
        <v>0</v>
      </c>
    </row>
    <row r="118" spans="1:24" x14ac:dyDescent="0.25">
      <c r="A118" t="s">
        <v>676</v>
      </c>
      <c r="B118" t="s">
        <v>702</v>
      </c>
      <c r="C118" t="s">
        <v>703</v>
      </c>
      <c r="D118" s="1">
        <v>2997</v>
      </c>
      <c r="E118" s="1">
        <v>2997</v>
      </c>
      <c r="F118" s="1">
        <v>1976.75</v>
      </c>
      <c r="G118" s="1">
        <v>2997</v>
      </c>
      <c r="H118" s="1">
        <v>343.16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 t="s">
        <v>377</v>
      </c>
      <c r="W118" s="1" t="s">
        <v>377</v>
      </c>
      <c r="X118" s="1">
        <f t="shared" si="1"/>
        <v>0</v>
      </c>
    </row>
    <row r="119" spans="1:24" x14ac:dyDescent="0.25">
      <c r="A119" t="s">
        <v>679</v>
      </c>
      <c r="B119" t="s">
        <v>707</v>
      </c>
      <c r="C119" t="s">
        <v>708</v>
      </c>
      <c r="D119" s="1">
        <v>1212</v>
      </c>
      <c r="E119" s="1">
        <v>1212</v>
      </c>
      <c r="F119" s="1">
        <v>630.1</v>
      </c>
      <c r="G119" s="1">
        <v>1212</v>
      </c>
      <c r="H119" s="1">
        <v>138.77000000000001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 t="s">
        <v>377</v>
      </c>
      <c r="W119" s="1" t="s">
        <v>377</v>
      </c>
      <c r="X119" s="1">
        <f t="shared" si="1"/>
        <v>0</v>
      </c>
    </row>
    <row r="120" spans="1:24" x14ac:dyDescent="0.25">
      <c r="A120" t="s">
        <v>682</v>
      </c>
      <c r="B120" t="s">
        <v>710</v>
      </c>
      <c r="C120" t="s">
        <v>711</v>
      </c>
      <c r="D120" s="1">
        <v>2783</v>
      </c>
      <c r="E120" s="1">
        <v>2783</v>
      </c>
      <c r="F120" s="1">
        <v>2128.42</v>
      </c>
      <c r="G120" s="1">
        <v>2783</v>
      </c>
      <c r="H120" s="1">
        <v>318.64999999999998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 t="s">
        <v>377</v>
      </c>
      <c r="W120" s="1" t="s">
        <v>377</v>
      </c>
      <c r="X120" s="1">
        <f t="shared" si="1"/>
        <v>0</v>
      </c>
    </row>
    <row r="121" spans="1:24" x14ac:dyDescent="0.25">
      <c r="A121" t="s">
        <v>685</v>
      </c>
      <c r="B121" t="s">
        <v>713</v>
      </c>
      <c r="C121" t="s">
        <v>714</v>
      </c>
      <c r="D121" s="1">
        <v>3326.67</v>
      </c>
      <c r="E121" s="1">
        <v>3326.67</v>
      </c>
      <c r="F121" s="1">
        <v>2836.78</v>
      </c>
      <c r="G121" s="1">
        <v>3326.67</v>
      </c>
      <c r="H121" s="1">
        <v>380.9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 t="s">
        <v>377</v>
      </c>
      <c r="W121" s="1" t="s">
        <v>377</v>
      </c>
      <c r="X121" s="1">
        <f t="shared" si="1"/>
        <v>0</v>
      </c>
    </row>
    <row r="122" spans="1:24" x14ac:dyDescent="0.25">
      <c r="A122" t="s">
        <v>686</v>
      </c>
      <c r="B122" t="s">
        <v>3502</v>
      </c>
      <c r="C122" t="s">
        <v>3503</v>
      </c>
      <c r="D122" s="1">
        <v>2604.81</v>
      </c>
      <c r="E122" s="1">
        <v>2860.21</v>
      </c>
      <c r="F122" s="1">
        <v>342.25</v>
      </c>
      <c r="G122" s="1">
        <v>2604.81</v>
      </c>
      <c r="H122" s="1">
        <v>298.25</v>
      </c>
      <c r="I122" s="1">
        <v>0</v>
      </c>
      <c r="J122" s="1">
        <v>217.07</v>
      </c>
      <c r="K122" s="1">
        <v>38.33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 t="s">
        <v>377</v>
      </c>
      <c r="W122" s="1" t="s">
        <v>377</v>
      </c>
      <c r="X122" s="1">
        <f t="shared" si="1"/>
        <v>0</v>
      </c>
    </row>
    <row r="123" spans="1:24" x14ac:dyDescent="0.25">
      <c r="A123" t="s">
        <v>689</v>
      </c>
      <c r="B123" t="s">
        <v>717</v>
      </c>
      <c r="C123" t="s">
        <v>718</v>
      </c>
      <c r="D123" s="1">
        <v>679.73</v>
      </c>
      <c r="E123" s="1">
        <v>679.73</v>
      </c>
      <c r="F123" s="1">
        <v>598.66999999999996</v>
      </c>
      <c r="G123" s="1">
        <v>679.73</v>
      </c>
      <c r="H123" s="1">
        <v>77.83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 t="s">
        <v>377</v>
      </c>
      <c r="W123" s="1" t="s">
        <v>377</v>
      </c>
      <c r="X123" s="1">
        <f t="shared" si="1"/>
        <v>0</v>
      </c>
    </row>
    <row r="124" spans="1:24" x14ac:dyDescent="0.25">
      <c r="A124" t="s">
        <v>692</v>
      </c>
      <c r="B124" t="s">
        <v>721</v>
      </c>
      <c r="C124" t="s">
        <v>722</v>
      </c>
      <c r="D124" s="1">
        <v>2000</v>
      </c>
      <c r="E124" s="1">
        <v>2000</v>
      </c>
      <c r="F124" s="1">
        <v>271.5</v>
      </c>
      <c r="G124" s="1">
        <v>2000</v>
      </c>
      <c r="H124" s="1">
        <v>229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 t="s">
        <v>377</v>
      </c>
      <c r="W124" s="1" t="s">
        <v>377</v>
      </c>
      <c r="X124" s="1">
        <f t="shared" si="1"/>
        <v>0</v>
      </c>
    </row>
    <row r="125" spans="1:24" x14ac:dyDescent="0.25">
      <c r="A125" t="s">
        <v>695</v>
      </c>
      <c r="B125" t="s">
        <v>725</v>
      </c>
      <c r="C125" t="s">
        <v>726</v>
      </c>
      <c r="D125" s="1">
        <v>1734.66</v>
      </c>
      <c r="E125" s="1">
        <v>1734.66</v>
      </c>
      <c r="F125" s="1">
        <v>218.62</v>
      </c>
      <c r="G125" s="1">
        <v>1734.66</v>
      </c>
      <c r="H125" s="1">
        <v>198.62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 t="s">
        <v>377</v>
      </c>
      <c r="W125" s="1" t="s">
        <v>377</v>
      </c>
      <c r="X125" s="1">
        <f t="shared" si="1"/>
        <v>0</v>
      </c>
    </row>
    <row r="126" spans="1:24" x14ac:dyDescent="0.25">
      <c r="A126" t="s">
        <v>698</v>
      </c>
      <c r="B126" t="s">
        <v>728</v>
      </c>
      <c r="C126" t="s">
        <v>729</v>
      </c>
      <c r="D126" s="1">
        <v>1086</v>
      </c>
      <c r="E126" s="1">
        <v>1086</v>
      </c>
      <c r="F126" s="1">
        <v>383.26</v>
      </c>
      <c r="G126" s="1">
        <v>1086</v>
      </c>
      <c r="H126" s="1">
        <v>124.35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 t="s">
        <v>377</v>
      </c>
      <c r="W126" s="1" t="s">
        <v>377</v>
      </c>
      <c r="X126" s="1">
        <f t="shared" si="1"/>
        <v>0</v>
      </c>
    </row>
    <row r="127" spans="1:24" x14ac:dyDescent="0.25">
      <c r="A127" t="s">
        <v>701</v>
      </c>
      <c r="B127" t="s">
        <v>71</v>
      </c>
      <c r="C127" t="s">
        <v>72</v>
      </c>
      <c r="D127" s="1">
        <v>1212</v>
      </c>
      <c r="E127" s="1">
        <v>1212</v>
      </c>
      <c r="F127" s="1">
        <v>138.77000000000001</v>
      </c>
      <c r="G127" s="1">
        <v>1212</v>
      </c>
      <c r="H127" s="1">
        <v>138.77000000000001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 t="s">
        <v>377</v>
      </c>
      <c r="W127" s="1" t="s">
        <v>377</v>
      </c>
      <c r="X127" s="1">
        <f t="shared" si="1"/>
        <v>0</v>
      </c>
    </row>
    <row r="128" spans="1:24" x14ac:dyDescent="0.25">
      <c r="A128" t="s">
        <v>704</v>
      </c>
      <c r="B128" t="s">
        <v>732</v>
      </c>
      <c r="C128" t="s">
        <v>733</v>
      </c>
      <c r="D128" s="1">
        <v>3704.86</v>
      </c>
      <c r="E128" s="1">
        <v>3704.86</v>
      </c>
      <c r="F128" s="1">
        <v>1996.51</v>
      </c>
      <c r="G128" s="1">
        <v>3704.86</v>
      </c>
      <c r="H128" s="1">
        <v>424.21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 t="s">
        <v>377</v>
      </c>
      <c r="W128" s="1" t="s">
        <v>377</v>
      </c>
      <c r="X128" s="1">
        <f t="shared" si="1"/>
        <v>0</v>
      </c>
    </row>
    <row r="129" spans="1:24" x14ac:dyDescent="0.25">
      <c r="A129" t="s">
        <v>705</v>
      </c>
      <c r="B129" t="s">
        <v>735</v>
      </c>
      <c r="C129" t="s">
        <v>736</v>
      </c>
      <c r="D129" s="1">
        <v>1212</v>
      </c>
      <c r="E129" s="1">
        <v>1351.33</v>
      </c>
      <c r="F129" s="1">
        <v>158.77000000000001</v>
      </c>
      <c r="G129" s="1">
        <v>1212</v>
      </c>
      <c r="H129" s="1">
        <v>138.77000000000001</v>
      </c>
      <c r="I129" s="1">
        <v>0</v>
      </c>
      <c r="J129" s="1">
        <v>101</v>
      </c>
      <c r="K129" s="1">
        <v>38.33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 t="s">
        <v>377</v>
      </c>
      <c r="W129" s="1" t="s">
        <v>377</v>
      </c>
      <c r="X129" s="1">
        <f t="shared" si="1"/>
        <v>0</v>
      </c>
    </row>
    <row r="130" spans="1:24" x14ac:dyDescent="0.25">
      <c r="A130" t="s">
        <v>706</v>
      </c>
      <c r="B130" t="s">
        <v>738</v>
      </c>
      <c r="C130" t="s">
        <v>739</v>
      </c>
      <c r="D130" s="1">
        <v>1086</v>
      </c>
      <c r="E130" s="1">
        <v>1086</v>
      </c>
      <c r="F130" s="1">
        <v>214.94</v>
      </c>
      <c r="G130" s="1">
        <v>1086</v>
      </c>
      <c r="H130" s="1">
        <v>124.35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 t="s">
        <v>377</v>
      </c>
      <c r="W130" s="1" t="s">
        <v>377</v>
      </c>
      <c r="X130" s="1">
        <f t="shared" si="1"/>
        <v>0</v>
      </c>
    </row>
    <row r="131" spans="1:24" x14ac:dyDescent="0.25">
      <c r="A131" t="s">
        <v>709</v>
      </c>
      <c r="B131" t="s">
        <v>741</v>
      </c>
      <c r="C131" t="s">
        <v>742</v>
      </c>
      <c r="D131" s="1">
        <v>1234</v>
      </c>
      <c r="E131" s="1">
        <v>1375.16</v>
      </c>
      <c r="F131" s="1">
        <v>1233</v>
      </c>
      <c r="G131" s="1">
        <v>1234</v>
      </c>
      <c r="H131" s="1">
        <v>141.29</v>
      </c>
      <c r="I131" s="1">
        <v>0</v>
      </c>
      <c r="J131" s="1">
        <v>102.83</v>
      </c>
      <c r="K131" s="1">
        <v>38.33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 t="s">
        <v>377</v>
      </c>
      <c r="W131" s="1" t="s">
        <v>377</v>
      </c>
      <c r="X131" s="1">
        <f t="shared" ref="X131:X194" si="2">SUM(P131:U131)</f>
        <v>0</v>
      </c>
    </row>
    <row r="132" spans="1:24" x14ac:dyDescent="0.25">
      <c r="A132" t="s">
        <v>712</v>
      </c>
      <c r="B132" t="s">
        <v>744</v>
      </c>
      <c r="C132" t="s">
        <v>745</v>
      </c>
      <c r="D132" s="1">
        <v>1086</v>
      </c>
      <c r="E132" s="1">
        <v>1214.83</v>
      </c>
      <c r="F132" s="1">
        <v>124.35</v>
      </c>
      <c r="G132" s="1">
        <v>1086</v>
      </c>
      <c r="H132" s="1">
        <v>124.35</v>
      </c>
      <c r="I132" s="1">
        <v>0</v>
      </c>
      <c r="J132" s="1">
        <v>90.5</v>
      </c>
      <c r="K132" s="1">
        <v>38.33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 t="s">
        <v>377</v>
      </c>
      <c r="W132" s="1" t="s">
        <v>377</v>
      </c>
      <c r="X132" s="1">
        <f t="shared" si="2"/>
        <v>0</v>
      </c>
    </row>
    <row r="133" spans="1:24" x14ac:dyDescent="0.25">
      <c r="A133" t="s">
        <v>715</v>
      </c>
      <c r="B133" t="s">
        <v>747</v>
      </c>
      <c r="C133" t="s">
        <v>748</v>
      </c>
      <c r="D133" s="1">
        <v>1734.66</v>
      </c>
      <c r="E133" s="1">
        <v>1917.55</v>
      </c>
      <c r="F133" s="1">
        <v>198.62</v>
      </c>
      <c r="G133" s="1">
        <v>1734.66</v>
      </c>
      <c r="H133" s="1">
        <v>198.62</v>
      </c>
      <c r="I133" s="1">
        <v>0</v>
      </c>
      <c r="J133" s="1">
        <v>144.56</v>
      </c>
      <c r="K133" s="1">
        <v>38.33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 t="s">
        <v>377</v>
      </c>
      <c r="W133" s="1" t="s">
        <v>377</v>
      </c>
      <c r="X133" s="1">
        <f t="shared" si="2"/>
        <v>0</v>
      </c>
    </row>
    <row r="134" spans="1:24" x14ac:dyDescent="0.25">
      <c r="A134" t="s">
        <v>716</v>
      </c>
      <c r="B134" t="s">
        <v>750</v>
      </c>
      <c r="C134" t="s">
        <v>751</v>
      </c>
      <c r="D134" s="1">
        <v>1734.66</v>
      </c>
      <c r="E134" s="1">
        <v>1734.66</v>
      </c>
      <c r="F134" s="1">
        <v>198.62</v>
      </c>
      <c r="G134" s="1">
        <v>1734.66</v>
      </c>
      <c r="H134" s="1">
        <v>198.62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 t="s">
        <v>377</v>
      </c>
      <c r="W134" s="1" t="s">
        <v>377</v>
      </c>
      <c r="X134" s="1">
        <f t="shared" si="2"/>
        <v>0</v>
      </c>
    </row>
    <row r="135" spans="1:24" x14ac:dyDescent="0.25">
      <c r="A135" t="s">
        <v>719</v>
      </c>
      <c r="B135" t="s">
        <v>753</v>
      </c>
      <c r="C135" t="s">
        <v>754</v>
      </c>
      <c r="D135" s="1">
        <v>3704.86</v>
      </c>
      <c r="E135" s="1">
        <v>3704.86</v>
      </c>
      <c r="F135" s="1">
        <v>2104.63</v>
      </c>
      <c r="G135" s="1">
        <v>3704.86</v>
      </c>
      <c r="H135" s="1">
        <v>424.21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 t="s">
        <v>377</v>
      </c>
      <c r="W135" s="1" t="s">
        <v>377</v>
      </c>
      <c r="X135" s="1">
        <f t="shared" si="2"/>
        <v>0</v>
      </c>
    </row>
    <row r="136" spans="1:24" x14ac:dyDescent="0.25">
      <c r="A136" t="s">
        <v>720</v>
      </c>
      <c r="B136" t="s">
        <v>757</v>
      </c>
      <c r="C136" t="s">
        <v>758</v>
      </c>
      <c r="D136" s="1">
        <v>867.33</v>
      </c>
      <c r="E136" s="1">
        <v>867.33</v>
      </c>
      <c r="F136" s="1">
        <v>144.31</v>
      </c>
      <c r="G136" s="1">
        <v>867.33</v>
      </c>
      <c r="H136" s="1">
        <v>99.31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 t="s">
        <v>377</v>
      </c>
      <c r="W136" s="1" t="s">
        <v>377</v>
      </c>
      <c r="X136" s="1">
        <f t="shared" si="2"/>
        <v>0</v>
      </c>
    </row>
    <row r="137" spans="1:24" x14ac:dyDescent="0.25">
      <c r="A137" t="s">
        <v>723</v>
      </c>
      <c r="B137" t="s">
        <v>760</v>
      </c>
      <c r="C137" t="s">
        <v>761</v>
      </c>
      <c r="D137" s="1">
        <v>1086</v>
      </c>
      <c r="E137" s="1">
        <v>1214.83</v>
      </c>
      <c r="F137" s="1">
        <v>273.27</v>
      </c>
      <c r="G137" s="1">
        <v>1086</v>
      </c>
      <c r="H137" s="1">
        <v>124.35</v>
      </c>
      <c r="I137" s="1">
        <v>0</v>
      </c>
      <c r="J137" s="1">
        <v>90.5</v>
      </c>
      <c r="K137" s="1">
        <v>38.33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 t="s">
        <v>377</v>
      </c>
      <c r="W137" s="1" t="s">
        <v>377</v>
      </c>
      <c r="X137" s="1">
        <f t="shared" si="2"/>
        <v>0</v>
      </c>
    </row>
    <row r="138" spans="1:24" x14ac:dyDescent="0.25">
      <c r="A138" t="s">
        <v>724</v>
      </c>
      <c r="B138" t="s">
        <v>763</v>
      </c>
      <c r="C138" t="s">
        <v>764</v>
      </c>
      <c r="D138" s="1">
        <v>3070.85</v>
      </c>
      <c r="E138" s="1">
        <v>3070.85</v>
      </c>
      <c r="F138" s="1">
        <v>1297.6600000000001</v>
      </c>
      <c r="G138" s="1">
        <v>3070.85</v>
      </c>
      <c r="H138" s="1">
        <v>351.61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 t="s">
        <v>377</v>
      </c>
      <c r="W138" s="1" t="s">
        <v>377</v>
      </c>
      <c r="X138" s="1">
        <f t="shared" si="2"/>
        <v>0</v>
      </c>
    </row>
    <row r="139" spans="1:24" x14ac:dyDescent="0.25">
      <c r="A139" t="s">
        <v>727</v>
      </c>
      <c r="B139" t="s">
        <v>766</v>
      </c>
      <c r="C139" t="s">
        <v>767</v>
      </c>
      <c r="D139" s="1">
        <v>1734.66</v>
      </c>
      <c r="E139" s="1">
        <v>1734.66</v>
      </c>
      <c r="F139" s="1">
        <v>218.62</v>
      </c>
      <c r="G139" s="1">
        <v>1734.66</v>
      </c>
      <c r="H139" s="1">
        <v>198.62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 t="s">
        <v>377</v>
      </c>
      <c r="W139" s="1" t="s">
        <v>377</v>
      </c>
      <c r="X139" s="1">
        <f t="shared" si="2"/>
        <v>0</v>
      </c>
    </row>
    <row r="140" spans="1:24" x14ac:dyDescent="0.25">
      <c r="A140" t="s">
        <v>730</v>
      </c>
      <c r="B140" t="s">
        <v>769</v>
      </c>
      <c r="C140" t="s">
        <v>770</v>
      </c>
      <c r="D140" s="1">
        <v>3326.67</v>
      </c>
      <c r="E140" s="1">
        <v>3326.67</v>
      </c>
      <c r="F140" s="1">
        <v>1448.23</v>
      </c>
      <c r="G140" s="1">
        <v>3326.67</v>
      </c>
      <c r="H140" s="1">
        <v>380.9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 t="s">
        <v>377</v>
      </c>
      <c r="W140" s="1" t="s">
        <v>377</v>
      </c>
      <c r="X140" s="1">
        <f t="shared" si="2"/>
        <v>0</v>
      </c>
    </row>
    <row r="141" spans="1:24" x14ac:dyDescent="0.25">
      <c r="A141" t="s">
        <v>731</v>
      </c>
      <c r="B141" t="s">
        <v>772</v>
      </c>
      <c r="C141" t="s">
        <v>773</v>
      </c>
      <c r="D141" s="1">
        <v>1734.66</v>
      </c>
      <c r="E141" s="1">
        <v>1734.66</v>
      </c>
      <c r="F141" s="1">
        <v>198.62</v>
      </c>
      <c r="G141" s="1">
        <v>1734.66</v>
      </c>
      <c r="H141" s="1">
        <v>198.62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 t="s">
        <v>377</v>
      </c>
      <c r="W141" s="1" t="s">
        <v>377</v>
      </c>
      <c r="X141" s="1">
        <f t="shared" si="2"/>
        <v>0</v>
      </c>
    </row>
    <row r="142" spans="1:24" x14ac:dyDescent="0.25">
      <c r="A142" t="s">
        <v>734</v>
      </c>
      <c r="B142" t="s">
        <v>775</v>
      </c>
      <c r="C142" t="s">
        <v>776</v>
      </c>
      <c r="D142" s="1">
        <v>855</v>
      </c>
      <c r="E142" s="1">
        <v>1036.58</v>
      </c>
      <c r="F142" s="1">
        <v>709.58</v>
      </c>
      <c r="G142" s="1">
        <v>927</v>
      </c>
      <c r="H142" s="1">
        <v>80.8</v>
      </c>
      <c r="I142" s="1">
        <v>0</v>
      </c>
      <c r="J142" s="1">
        <v>71.25</v>
      </c>
      <c r="K142" s="1">
        <v>38.33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 t="s">
        <v>377</v>
      </c>
      <c r="W142" s="1" t="s">
        <v>377</v>
      </c>
      <c r="X142" s="1">
        <f t="shared" si="2"/>
        <v>0</v>
      </c>
    </row>
    <row r="143" spans="1:24" x14ac:dyDescent="0.25">
      <c r="A143" t="s">
        <v>737</v>
      </c>
      <c r="B143" t="s">
        <v>778</v>
      </c>
      <c r="C143" t="s">
        <v>779</v>
      </c>
      <c r="D143" s="1">
        <v>2997</v>
      </c>
      <c r="E143" s="1">
        <v>3285.08</v>
      </c>
      <c r="F143" s="1">
        <v>1837.38</v>
      </c>
      <c r="G143" s="1">
        <v>2997</v>
      </c>
      <c r="H143" s="1">
        <v>343.16</v>
      </c>
      <c r="I143" s="1">
        <v>0</v>
      </c>
      <c r="J143" s="1">
        <v>249.75</v>
      </c>
      <c r="K143" s="1">
        <v>38.33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 t="s">
        <v>377</v>
      </c>
      <c r="W143" s="1" t="s">
        <v>377</v>
      </c>
      <c r="X143" s="1">
        <f t="shared" si="2"/>
        <v>0</v>
      </c>
    </row>
    <row r="144" spans="1:24" x14ac:dyDescent="0.25">
      <c r="A144" t="s">
        <v>740</v>
      </c>
      <c r="B144" t="s">
        <v>781</v>
      </c>
      <c r="C144" t="s">
        <v>782</v>
      </c>
      <c r="D144" s="1">
        <v>1734.66</v>
      </c>
      <c r="E144" s="1">
        <v>1734.66</v>
      </c>
      <c r="F144" s="1">
        <v>198.62</v>
      </c>
      <c r="G144" s="1">
        <v>1734.66</v>
      </c>
      <c r="H144" s="1">
        <v>198.62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 t="s">
        <v>377</v>
      </c>
      <c r="W144" s="1" t="s">
        <v>377</v>
      </c>
      <c r="X144" s="1">
        <f t="shared" si="2"/>
        <v>0</v>
      </c>
    </row>
    <row r="145" spans="1:24" x14ac:dyDescent="0.25">
      <c r="A145" t="s">
        <v>743</v>
      </c>
      <c r="B145" t="s">
        <v>169</v>
      </c>
      <c r="C145" t="s">
        <v>170</v>
      </c>
      <c r="D145" s="1">
        <v>1212</v>
      </c>
      <c r="E145" s="1">
        <v>1351.33</v>
      </c>
      <c r="F145" s="1">
        <v>212.14</v>
      </c>
      <c r="G145" s="1">
        <v>1212</v>
      </c>
      <c r="H145" s="1">
        <v>138.77000000000001</v>
      </c>
      <c r="I145" s="1">
        <v>0</v>
      </c>
      <c r="J145" s="1">
        <v>101</v>
      </c>
      <c r="K145" s="1">
        <v>38.33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 t="s">
        <v>377</v>
      </c>
      <c r="W145" s="1" t="s">
        <v>377</v>
      </c>
      <c r="X145" s="1">
        <f t="shared" si="2"/>
        <v>0</v>
      </c>
    </row>
    <row r="146" spans="1:24" x14ac:dyDescent="0.25">
      <c r="A146" t="s">
        <v>746</v>
      </c>
      <c r="B146" t="s">
        <v>785</v>
      </c>
      <c r="C146" t="s">
        <v>786</v>
      </c>
      <c r="D146" s="1">
        <v>2783</v>
      </c>
      <c r="E146" s="1">
        <v>2783</v>
      </c>
      <c r="F146" s="1">
        <v>1868</v>
      </c>
      <c r="G146" s="1">
        <v>2783</v>
      </c>
      <c r="H146" s="1">
        <v>318.64999999999998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 t="s">
        <v>377</v>
      </c>
      <c r="W146" s="1" t="s">
        <v>375</v>
      </c>
      <c r="X146" s="1">
        <f t="shared" si="2"/>
        <v>0</v>
      </c>
    </row>
    <row r="147" spans="1:24" x14ac:dyDescent="0.25">
      <c r="A147" t="s">
        <v>749</v>
      </c>
      <c r="B147" t="s">
        <v>788</v>
      </c>
      <c r="C147" t="s">
        <v>789</v>
      </c>
      <c r="D147" s="1">
        <v>561</v>
      </c>
      <c r="E147" s="1">
        <v>647</v>
      </c>
      <c r="F147" s="1">
        <v>460.76</v>
      </c>
      <c r="G147" s="1">
        <v>647</v>
      </c>
      <c r="H147" s="1">
        <v>53.01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14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 t="s">
        <v>377</v>
      </c>
      <c r="W147" s="1" t="s">
        <v>377</v>
      </c>
      <c r="X147" s="1">
        <f t="shared" si="2"/>
        <v>0</v>
      </c>
    </row>
    <row r="148" spans="1:24" x14ac:dyDescent="0.25">
      <c r="A148" t="s">
        <v>752</v>
      </c>
      <c r="B148" t="s">
        <v>791</v>
      </c>
      <c r="C148" t="s">
        <v>792</v>
      </c>
      <c r="D148" s="1">
        <v>1086</v>
      </c>
      <c r="E148" s="1">
        <v>1086</v>
      </c>
      <c r="F148" s="1">
        <v>171.38</v>
      </c>
      <c r="G148" s="1">
        <v>1086</v>
      </c>
      <c r="H148" s="1">
        <v>124.35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 t="s">
        <v>377</v>
      </c>
      <c r="W148" s="1" t="s">
        <v>377</v>
      </c>
      <c r="X148" s="1">
        <f t="shared" si="2"/>
        <v>0</v>
      </c>
    </row>
    <row r="149" spans="1:24" x14ac:dyDescent="0.25">
      <c r="A149" t="s">
        <v>755</v>
      </c>
      <c r="B149" t="s">
        <v>794</v>
      </c>
      <c r="C149" t="s">
        <v>795</v>
      </c>
      <c r="D149" s="1">
        <v>1734.66</v>
      </c>
      <c r="E149" s="1">
        <v>1917.55</v>
      </c>
      <c r="F149" s="1">
        <v>269.02</v>
      </c>
      <c r="G149" s="1">
        <v>1734.66</v>
      </c>
      <c r="H149" s="1">
        <v>198.62</v>
      </c>
      <c r="I149" s="1">
        <v>0</v>
      </c>
      <c r="J149" s="1">
        <v>144.56</v>
      </c>
      <c r="K149" s="1">
        <v>38.33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 t="s">
        <v>377</v>
      </c>
      <c r="W149" s="1" t="s">
        <v>377</v>
      </c>
      <c r="X149" s="1">
        <f t="shared" si="2"/>
        <v>0</v>
      </c>
    </row>
    <row r="150" spans="1:24" x14ac:dyDescent="0.25">
      <c r="A150" t="s">
        <v>756</v>
      </c>
      <c r="B150" t="s">
        <v>797</v>
      </c>
      <c r="C150" t="s">
        <v>798</v>
      </c>
      <c r="D150" s="1">
        <v>1734.66</v>
      </c>
      <c r="E150" s="1">
        <v>1917.55</v>
      </c>
      <c r="F150" s="1">
        <v>198.62</v>
      </c>
      <c r="G150" s="1">
        <v>1734.66</v>
      </c>
      <c r="H150" s="1">
        <v>198.62</v>
      </c>
      <c r="I150" s="1">
        <v>0</v>
      </c>
      <c r="J150" s="1">
        <v>144.56</v>
      </c>
      <c r="K150" s="1">
        <v>38.33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 t="s">
        <v>377</v>
      </c>
      <c r="W150" s="1" t="s">
        <v>377</v>
      </c>
      <c r="X150" s="1">
        <f t="shared" si="2"/>
        <v>0</v>
      </c>
    </row>
    <row r="151" spans="1:24" x14ac:dyDescent="0.25">
      <c r="A151" t="s">
        <v>759</v>
      </c>
      <c r="B151" t="s">
        <v>800</v>
      </c>
      <c r="C151" t="s">
        <v>801</v>
      </c>
      <c r="D151" s="1">
        <v>1086</v>
      </c>
      <c r="E151" s="1">
        <v>1086</v>
      </c>
      <c r="F151" s="1">
        <v>214.94</v>
      </c>
      <c r="G151" s="1">
        <v>1086</v>
      </c>
      <c r="H151" s="1">
        <v>124.35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 t="s">
        <v>377</v>
      </c>
      <c r="W151" s="1" t="s">
        <v>377</v>
      </c>
      <c r="X151" s="1">
        <f t="shared" si="2"/>
        <v>0</v>
      </c>
    </row>
    <row r="152" spans="1:24" x14ac:dyDescent="0.25">
      <c r="A152" t="s">
        <v>762</v>
      </c>
      <c r="B152" t="s">
        <v>803</v>
      </c>
      <c r="C152" t="s">
        <v>804</v>
      </c>
      <c r="D152" s="1">
        <v>2700</v>
      </c>
      <c r="E152" s="1">
        <v>2700</v>
      </c>
      <c r="F152" s="1">
        <v>1147.98</v>
      </c>
      <c r="G152" s="1">
        <v>2700</v>
      </c>
      <c r="H152" s="1">
        <v>309.14999999999998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 t="s">
        <v>377</v>
      </c>
      <c r="W152" s="1" t="s">
        <v>377</v>
      </c>
      <c r="X152" s="1">
        <f t="shared" si="2"/>
        <v>0</v>
      </c>
    </row>
    <row r="153" spans="1:24" x14ac:dyDescent="0.25">
      <c r="A153" t="s">
        <v>765</v>
      </c>
      <c r="B153" t="s">
        <v>806</v>
      </c>
      <c r="C153" t="s">
        <v>807</v>
      </c>
      <c r="D153" s="1">
        <v>1086</v>
      </c>
      <c r="E153" s="1">
        <v>1086</v>
      </c>
      <c r="F153" s="1">
        <v>124.35</v>
      </c>
      <c r="G153" s="1">
        <v>1086</v>
      </c>
      <c r="H153" s="1">
        <v>124.35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 t="s">
        <v>377</v>
      </c>
      <c r="W153" s="1" t="s">
        <v>377</v>
      </c>
      <c r="X153" s="1">
        <f t="shared" si="2"/>
        <v>0</v>
      </c>
    </row>
    <row r="154" spans="1:24" x14ac:dyDescent="0.25">
      <c r="A154" t="s">
        <v>768</v>
      </c>
      <c r="B154" t="s">
        <v>809</v>
      </c>
      <c r="C154" t="s">
        <v>810</v>
      </c>
      <c r="D154" s="1">
        <v>733</v>
      </c>
      <c r="E154" s="1">
        <v>733</v>
      </c>
      <c r="F154" s="1">
        <v>83.93</v>
      </c>
      <c r="G154" s="1">
        <v>733</v>
      </c>
      <c r="H154" s="1">
        <v>83.93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 t="s">
        <v>377</v>
      </c>
      <c r="W154" s="1" t="s">
        <v>377</v>
      </c>
      <c r="X154" s="1">
        <f t="shared" si="2"/>
        <v>0</v>
      </c>
    </row>
    <row r="155" spans="1:24" x14ac:dyDescent="0.25">
      <c r="A155" t="s">
        <v>771</v>
      </c>
      <c r="B155" t="s">
        <v>39</v>
      </c>
      <c r="C155" t="s">
        <v>40</v>
      </c>
      <c r="D155" s="1">
        <v>1676</v>
      </c>
      <c r="E155" s="1">
        <v>1676</v>
      </c>
      <c r="F155" s="1">
        <v>1190.58</v>
      </c>
      <c r="G155" s="1">
        <v>1676</v>
      </c>
      <c r="H155" s="1">
        <v>191.9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 t="s">
        <v>377</v>
      </c>
      <c r="W155" s="1" t="s">
        <v>377</v>
      </c>
      <c r="X155" s="1">
        <f t="shared" si="2"/>
        <v>0</v>
      </c>
    </row>
    <row r="156" spans="1:24" x14ac:dyDescent="0.25">
      <c r="A156" t="s">
        <v>774</v>
      </c>
      <c r="B156" t="s">
        <v>813</v>
      </c>
      <c r="C156" t="s">
        <v>814</v>
      </c>
      <c r="D156" s="1">
        <v>490.61</v>
      </c>
      <c r="E156" s="1">
        <v>652.89</v>
      </c>
      <c r="F156" s="1">
        <v>331.67</v>
      </c>
      <c r="G156" s="1">
        <v>573.67999999999995</v>
      </c>
      <c r="H156" s="1">
        <v>46.36</v>
      </c>
      <c r="I156" s="1">
        <v>0</v>
      </c>
      <c r="J156" s="1">
        <v>40.880000000000003</v>
      </c>
      <c r="K156" s="1">
        <v>38.33</v>
      </c>
      <c r="L156" s="1">
        <v>0</v>
      </c>
      <c r="M156" s="1">
        <v>0</v>
      </c>
      <c r="N156" s="1">
        <v>11.07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 t="s">
        <v>377</v>
      </c>
      <c r="W156" s="1" t="s">
        <v>377</v>
      </c>
      <c r="X156" s="1">
        <f t="shared" si="2"/>
        <v>0</v>
      </c>
    </row>
    <row r="157" spans="1:24" x14ac:dyDescent="0.25">
      <c r="A157" t="s">
        <v>777</v>
      </c>
      <c r="B157" t="s">
        <v>816</v>
      </c>
      <c r="C157" t="s">
        <v>817</v>
      </c>
      <c r="D157" s="1">
        <v>490.61</v>
      </c>
      <c r="E157" s="1">
        <v>581.45000000000005</v>
      </c>
      <c r="F157" s="1">
        <v>481.64</v>
      </c>
      <c r="G157" s="1">
        <v>581.45000000000005</v>
      </c>
      <c r="H157" s="1">
        <v>46.36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18.84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 t="s">
        <v>377</v>
      </c>
      <c r="W157" s="1" t="s">
        <v>377</v>
      </c>
      <c r="X157" s="1">
        <f t="shared" si="2"/>
        <v>0</v>
      </c>
    </row>
    <row r="158" spans="1:24" x14ac:dyDescent="0.25">
      <c r="A158" t="s">
        <v>780</v>
      </c>
      <c r="B158" t="s">
        <v>819</v>
      </c>
      <c r="C158" t="s">
        <v>820</v>
      </c>
      <c r="D158" s="1">
        <v>2300</v>
      </c>
      <c r="E158" s="1">
        <v>2300</v>
      </c>
      <c r="F158" s="1">
        <v>1708.45</v>
      </c>
      <c r="G158" s="1">
        <v>2300</v>
      </c>
      <c r="H158" s="1">
        <v>263.35000000000002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 t="s">
        <v>377</v>
      </c>
      <c r="W158" s="1" t="s">
        <v>377</v>
      </c>
      <c r="X158" s="1">
        <f t="shared" si="2"/>
        <v>0</v>
      </c>
    </row>
    <row r="159" spans="1:24" x14ac:dyDescent="0.25">
      <c r="A159" t="s">
        <v>783</v>
      </c>
      <c r="B159" t="s">
        <v>822</v>
      </c>
      <c r="C159" t="s">
        <v>823</v>
      </c>
      <c r="D159" s="1">
        <v>986</v>
      </c>
      <c r="E159" s="1">
        <v>1106.5</v>
      </c>
      <c r="F159" s="1">
        <v>919.37</v>
      </c>
      <c r="G159" s="1">
        <v>986</v>
      </c>
      <c r="H159" s="1">
        <v>112.9</v>
      </c>
      <c r="I159" s="1">
        <v>0</v>
      </c>
      <c r="J159" s="1">
        <v>82.17</v>
      </c>
      <c r="K159" s="1">
        <v>38.33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 t="s">
        <v>377</v>
      </c>
      <c r="W159" s="1" t="s">
        <v>377</v>
      </c>
      <c r="X159" s="1">
        <f t="shared" si="2"/>
        <v>0</v>
      </c>
    </row>
    <row r="160" spans="1:24" x14ac:dyDescent="0.25">
      <c r="A160" t="s">
        <v>784</v>
      </c>
      <c r="B160" t="s">
        <v>825</v>
      </c>
      <c r="C160" t="s">
        <v>826</v>
      </c>
      <c r="D160" s="1">
        <v>1086</v>
      </c>
      <c r="E160" s="1">
        <v>1086</v>
      </c>
      <c r="F160" s="1">
        <v>276.88</v>
      </c>
      <c r="G160" s="1">
        <v>1086</v>
      </c>
      <c r="H160" s="1">
        <v>124.35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 t="s">
        <v>377</v>
      </c>
      <c r="W160" s="1" t="s">
        <v>377</v>
      </c>
      <c r="X160" s="1">
        <f t="shared" si="2"/>
        <v>0</v>
      </c>
    </row>
    <row r="161" spans="1:24" x14ac:dyDescent="0.25">
      <c r="A161" t="s">
        <v>787</v>
      </c>
      <c r="B161" t="s">
        <v>828</v>
      </c>
      <c r="C161" t="s">
        <v>829</v>
      </c>
      <c r="D161" s="1">
        <v>2000</v>
      </c>
      <c r="E161" s="1">
        <v>2000</v>
      </c>
      <c r="F161" s="1">
        <v>1280.19</v>
      </c>
      <c r="G161" s="1">
        <v>2000</v>
      </c>
      <c r="H161" s="1">
        <v>229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0</v>
      </c>
      <c r="U161" s="1">
        <v>0</v>
      </c>
      <c r="V161" s="1" t="s">
        <v>377</v>
      </c>
      <c r="W161" s="1" t="s">
        <v>377</v>
      </c>
      <c r="X161" s="1">
        <f t="shared" si="2"/>
        <v>0</v>
      </c>
    </row>
    <row r="162" spans="1:24" x14ac:dyDescent="0.25">
      <c r="A162" t="s">
        <v>790</v>
      </c>
      <c r="B162" t="s">
        <v>832</v>
      </c>
      <c r="C162" t="s">
        <v>833</v>
      </c>
      <c r="D162" s="1">
        <v>3326.67</v>
      </c>
      <c r="E162" s="1">
        <v>3326.67</v>
      </c>
      <c r="F162" s="1">
        <v>2854.13</v>
      </c>
      <c r="G162" s="1">
        <v>3326.67</v>
      </c>
      <c r="H162" s="1">
        <v>380.9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 t="s">
        <v>377</v>
      </c>
      <c r="W162" s="1" t="s">
        <v>377</v>
      </c>
      <c r="X162" s="1">
        <f t="shared" si="2"/>
        <v>0</v>
      </c>
    </row>
    <row r="163" spans="1:24" x14ac:dyDescent="0.25">
      <c r="A163" t="s">
        <v>793</v>
      </c>
      <c r="B163" t="s">
        <v>835</v>
      </c>
      <c r="C163" t="s">
        <v>836</v>
      </c>
      <c r="D163" s="1">
        <v>817</v>
      </c>
      <c r="E163" s="1">
        <v>923.41</v>
      </c>
      <c r="F163" s="1">
        <v>816</v>
      </c>
      <c r="G163" s="1">
        <v>817</v>
      </c>
      <c r="H163" s="1">
        <v>93.55</v>
      </c>
      <c r="I163" s="1">
        <v>0</v>
      </c>
      <c r="J163" s="1">
        <v>68.08</v>
      </c>
      <c r="K163" s="1">
        <v>38.33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 t="s">
        <v>377</v>
      </c>
      <c r="W163" s="1" t="s">
        <v>377</v>
      </c>
      <c r="X163" s="1">
        <f t="shared" si="2"/>
        <v>0</v>
      </c>
    </row>
    <row r="164" spans="1:24" x14ac:dyDescent="0.25">
      <c r="A164" t="s">
        <v>796</v>
      </c>
      <c r="B164" t="s">
        <v>838</v>
      </c>
      <c r="C164" t="s">
        <v>839</v>
      </c>
      <c r="D164" s="1">
        <v>1734.66</v>
      </c>
      <c r="E164" s="1">
        <v>1734.66</v>
      </c>
      <c r="F164" s="1">
        <v>198.62</v>
      </c>
      <c r="G164" s="1">
        <v>1734.66</v>
      </c>
      <c r="H164" s="1">
        <v>198.62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 t="s">
        <v>377</v>
      </c>
      <c r="W164" s="1" t="s">
        <v>377</v>
      </c>
      <c r="X164" s="1">
        <f t="shared" si="2"/>
        <v>0</v>
      </c>
    </row>
    <row r="165" spans="1:24" x14ac:dyDescent="0.25">
      <c r="A165" t="s">
        <v>799</v>
      </c>
      <c r="B165" t="s">
        <v>841</v>
      </c>
      <c r="C165" t="s">
        <v>842</v>
      </c>
      <c r="D165" s="1">
        <v>2000</v>
      </c>
      <c r="E165" s="1">
        <v>2000</v>
      </c>
      <c r="F165" s="1">
        <v>508.78</v>
      </c>
      <c r="G165" s="1">
        <v>2000</v>
      </c>
      <c r="H165" s="1">
        <v>229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 t="s">
        <v>377</v>
      </c>
      <c r="W165" s="1" t="s">
        <v>377</v>
      </c>
      <c r="X165" s="1">
        <f t="shared" si="2"/>
        <v>0</v>
      </c>
    </row>
    <row r="166" spans="1:24" x14ac:dyDescent="0.25">
      <c r="A166" t="s">
        <v>802</v>
      </c>
      <c r="B166" t="s">
        <v>844</v>
      </c>
      <c r="C166" t="s">
        <v>845</v>
      </c>
      <c r="D166" s="1">
        <v>490.61</v>
      </c>
      <c r="E166" s="1">
        <v>571.61</v>
      </c>
      <c r="F166" s="1">
        <v>293.54000000000002</v>
      </c>
      <c r="G166" s="1">
        <v>571.61</v>
      </c>
      <c r="H166" s="1">
        <v>46.36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 t="s">
        <v>377</v>
      </c>
      <c r="W166" s="1" t="s">
        <v>377</v>
      </c>
      <c r="X166" s="1">
        <f t="shared" si="2"/>
        <v>0</v>
      </c>
    </row>
    <row r="167" spans="1:24" x14ac:dyDescent="0.25">
      <c r="A167" t="s">
        <v>805</v>
      </c>
      <c r="B167" t="s">
        <v>847</v>
      </c>
      <c r="C167" t="s">
        <v>848</v>
      </c>
      <c r="D167" s="1">
        <v>2997</v>
      </c>
      <c r="E167" s="1">
        <v>2997</v>
      </c>
      <c r="F167" s="1">
        <v>1218.8800000000001</v>
      </c>
      <c r="G167" s="1">
        <v>2997</v>
      </c>
      <c r="H167" s="1">
        <v>343.16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 t="s">
        <v>377</v>
      </c>
      <c r="W167" s="1" t="s">
        <v>377</v>
      </c>
      <c r="X167" s="1">
        <f t="shared" si="2"/>
        <v>0</v>
      </c>
    </row>
    <row r="168" spans="1:24" x14ac:dyDescent="0.25">
      <c r="A168" t="s">
        <v>808</v>
      </c>
      <c r="B168" t="s">
        <v>850</v>
      </c>
      <c r="C168" t="s">
        <v>851</v>
      </c>
      <c r="D168" s="1">
        <v>838</v>
      </c>
      <c r="E168" s="1">
        <v>946.16</v>
      </c>
      <c r="F168" s="1">
        <v>95.95</v>
      </c>
      <c r="G168" s="1">
        <v>838</v>
      </c>
      <c r="H168" s="1">
        <v>95.95</v>
      </c>
      <c r="I168" s="1">
        <v>0</v>
      </c>
      <c r="J168" s="1">
        <v>69.83</v>
      </c>
      <c r="K168" s="1">
        <v>38.33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 t="s">
        <v>377</v>
      </c>
      <c r="W168" s="1" t="s">
        <v>377</v>
      </c>
      <c r="X168" s="1">
        <f t="shared" si="2"/>
        <v>0</v>
      </c>
    </row>
    <row r="169" spans="1:24" x14ac:dyDescent="0.25">
      <c r="A169" t="s">
        <v>811</v>
      </c>
      <c r="B169" t="s">
        <v>79</v>
      </c>
      <c r="C169" t="s">
        <v>80</v>
      </c>
      <c r="D169" s="1">
        <v>2600</v>
      </c>
      <c r="E169" s="1">
        <v>2855</v>
      </c>
      <c r="F169" s="1">
        <v>615.75</v>
      </c>
      <c r="G169" s="1">
        <v>2600</v>
      </c>
      <c r="H169" s="1">
        <v>297.7</v>
      </c>
      <c r="I169" s="1">
        <v>0</v>
      </c>
      <c r="J169" s="1">
        <v>216.67</v>
      </c>
      <c r="K169" s="1">
        <v>38.33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 t="s">
        <v>377</v>
      </c>
      <c r="W169" s="1" t="s">
        <v>377</v>
      </c>
      <c r="X169" s="1">
        <f t="shared" si="2"/>
        <v>0</v>
      </c>
    </row>
    <row r="170" spans="1:24" x14ac:dyDescent="0.25">
      <c r="A170" t="s">
        <v>812</v>
      </c>
      <c r="B170" t="s">
        <v>854</v>
      </c>
      <c r="C170" t="s">
        <v>855</v>
      </c>
      <c r="D170" s="1">
        <v>838</v>
      </c>
      <c r="E170" s="1">
        <v>946.16</v>
      </c>
      <c r="F170" s="1">
        <v>95.95</v>
      </c>
      <c r="G170" s="1">
        <v>838</v>
      </c>
      <c r="H170" s="1">
        <v>95.95</v>
      </c>
      <c r="I170" s="1">
        <v>0</v>
      </c>
      <c r="J170" s="1">
        <v>69.83</v>
      </c>
      <c r="K170" s="1">
        <v>38.33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 t="s">
        <v>377</v>
      </c>
      <c r="W170" s="1" t="s">
        <v>377</v>
      </c>
      <c r="X170" s="1">
        <f t="shared" si="2"/>
        <v>0</v>
      </c>
    </row>
    <row r="171" spans="1:24" x14ac:dyDescent="0.25">
      <c r="A171" t="s">
        <v>815</v>
      </c>
      <c r="B171" t="s">
        <v>61</v>
      </c>
      <c r="C171" t="s">
        <v>62</v>
      </c>
      <c r="D171" s="1">
        <v>1676</v>
      </c>
      <c r="E171" s="1">
        <v>1676</v>
      </c>
      <c r="F171" s="1">
        <v>360.84</v>
      </c>
      <c r="G171" s="1">
        <v>1676</v>
      </c>
      <c r="H171" s="1">
        <v>191.9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 t="s">
        <v>377</v>
      </c>
      <c r="W171" s="1" t="s">
        <v>377</v>
      </c>
      <c r="X171" s="1">
        <f t="shared" si="2"/>
        <v>0</v>
      </c>
    </row>
    <row r="172" spans="1:24" x14ac:dyDescent="0.25">
      <c r="A172" t="s">
        <v>818</v>
      </c>
      <c r="B172" t="s">
        <v>858</v>
      </c>
      <c r="C172" t="s">
        <v>859</v>
      </c>
      <c r="D172" s="1">
        <v>590</v>
      </c>
      <c r="E172" s="1">
        <v>663.36</v>
      </c>
      <c r="F172" s="1">
        <v>581.49</v>
      </c>
      <c r="G172" s="1">
        <v>663.36</v>
      </c>
      <c r="H172" s="1">
        <v>55.76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14.86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 t="s">
        <v>377</v>
      </c>
      <c r="W172" s="1" t="s">
        <v>377</v>
      </c>
      <c r="X172" s="1">
        <f t="shared" si="2"/>
        <v>0</v>
      </c>
    </row>
    <row r="173" spans="1:24" x14ac:dyDescent="0.25">
      <c r="A173" t="s">
        <v>821</v>
      </c>
      <c r="B173" t="s">
        <v>861</v>
      </c>
      <c r="C173" t="s">
        <v>862</v>
      </c>
      <c r="D173" s="1">
        <v>838</v>
      </c>
      <c r="E173" s="1">
        <v>946.16</v>
      </c>
      <c r="F173" s="1">
        <v>95.95</v>
      </c>
      <c r="G173" s="1">
        <v>838</v>
      </c>
      <c r="H173" s="1">
        <v>95.95</v>
      </c>
      <c r="I173" s="1">
        <v>0</v>
      </c>
      <c r="J173" s="1">
        <v>69.83</v>
      </c>
      <c r="K173" s="1">
        <v>38.33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 t="s">
        <v>377</v>
      </c>
      <c r="W173" s="1" t="s">
        <v>377</v>
      </c>
      <c r="X173" s="1">
        <f t="shared" si="2"/>
        <v>0</v>
      </c>
    </row>
    <row r="174" spans="1:24" x14ac:dyDescent="0.25">
      <c r="A174" t="s">
        <v>824</v>
      </c>
      <c r="B174" t="s">
        <v>864</v>
      </c>
      <c r="C174" t="s">
        <v>865</v>
      </c>
      <c r="D174" s="1">
        <v>529.20000000000005</v>
      </c>
      <c r="E174" s="1">
        <v>693.11</v>
      </c>
      <c r="F174" s="1">
        <v>528.20000000000005</v>
      </c>
      <c r="G174" s="1">
        <v>610.67999999999995</v>
      </c>
      <c r="H174" s="1">
        <v>50.01</v>
      </c>
      <c r="I174" s="1">
        <v>0</v>
      </c>
      <c r="J174" s="1">
        <v>44.1</v>
      </c>
      <c r="K174" s="1">
        <v>38.33</v>
      </c>
      <c r="L174" s="1">
        <v>0</v>
      </c>
      <c r="M174" s="1">
        <v>0</v>
      </c>
      <c r="N174" s="1">
        <v>18.48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 t="s">
        <v>377</v>
      </c>
      <c r="W174" s="1" t="s">
        <v>377</v>
      </c>
      <c r="X174" s="1">
        <f t="shared" si="2"/>
        <v>0</v>
      </c>
    </row>
    <row r="175" spans="1:24" x14ac:dyDescent="0.25">
      <c r="A175" t="s">
        <v>827</v>
      </c>
      <c r="B175" t="s">
        <v>867</v>
      </c>
      <c r="C175" t="s">
        <v>868</v>
      </c>
      <c r="D175" s="1">
        <v>1734.66</v>
      </c>
      <c r="E175" s="1">
        <v>1917.55</v>
      </c>
      <c r="F175" s="1">
        <v>198.62</v>
      </c>
      <c r="G175" s="1">
        <v>1734.66</v>
      </c>
      <c r="H175" s="1">
        <v>198.62</v>
      </c>
      <c r="I175" s="1">
        <v>0</v>
      </c>
      <c r="J175" s="1">
        <v>144.56</v>
      </c>
      <c r="K175" s="1">
        <v>38.33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 t="s">
        <v>377</v>
      </c>
      <c r="W175" s="1" t="s">
        <v>377</v>
      </c>
      <c r="X175" s="1">
        <f t="shared" si="2"/>
        <v>0</v>
      </c>
    </row>
    <row r="176" spans="1:24" x14ac:dyDescent="0.25">
      <c r="A176" t="s">
        <v>830</v>
      </c>
      <c r="B176" t="s">
        <v>870</v>
      </c>
      <c r="C176" t="s">
        <v>871</v>
      </c>
      <c r="D176" s="1">
        <v>490.61</v>
      </c>
      <c r="E176" s="1">
        <v>576.14</v>
      </c>
      <c r="F176" s="1">
        <v>144.07</v>
      </c>
      <c r="G176" s="1">
        <v>576.14</v>
      </c>
      <c r="H176" s="1">
        <v>46.36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13.53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 t="s">
        <v>479</v>
      </c>
      <c r="W176" s="1" t="s">
        <v>377</v>
      </c>
      <c r="X176" s="1">
        <f t="shared" si="2"/>
        <v>0</v>
      </c>
    </row>
    <row r="177" spans="1:24" x14ac:dyDescent="0.25">
      <c r="A177" t="s">
        <v>831</v>
      </c>
      <c r="B177" t="s">
        <v>873</v>
      </c>
      <c r="C177" t="s">
        <v>874</v>
      </c>
      <c r="D177" s="1">
        <v>1734.66</v>
      </c>
      <c r="E177" s="1">
        <v>1917.55</v>
      </c>
      <c r="F177" s="1">
        <v>198.62</v>
      </c>
      <c r="G177" s="1">
        <v>1734.66</v>
      </c>
      <c r="H177" s="1">
        <v>198.62</v>
      </c>
      <c r="I177" s="1">
        <v>0</v>
      </c>
      <c r="J177" s="1">
        <v>144.56</v>
      </c>
      <c r="K177" s="1">
        <v>38.33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 t="s">
        <v>377</v>
      </c>
      <c r="W177" s="1" t="s">
        <v>377</v>
      </c>
      <c r="X177" s="1">
        <f t="shared" si="2"/>
        <v>0</v>
      </c>
    </row>
    <row r="178" spans="1:24" x14ac:dyDescent="0.25">
      <c r="A178" t="s">
        <v>834</v>
      </c>
      <c r="B178" t="s">
        <v>17</v>
      </c>
      <c r="C178" t="s">
        <v>18</v>
      </c>
      <c r="D178" s="1">
        <v>1212</v>
      </c>
      <c r="E178" s="1">
        <v>1351.33</v>
      </c>
      <c r="F178" s="1">
        <v>138.77000000000001</v>
      </c>
      <c r="G178" s="1">
        <v>1212</v>
      </c>
      <c r="H178" s="1">
        <v>138.77000000000001</v>
      </c>
      <c r="I178" s="1">
        <v>0</v>
      </c>
      <c r="J178" s="1">
        <v>101</v>
      </c>
      <c r="K178" s="1">
        <v>38.33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 t="s">
        <v>377</v>
      </c>
      <c r="W178" s="1" t="s">
        <v>377</v>
      </c>
      <c r="X178" s="1">
        <f t="shared" si="2"/>
        <v>0</v>
      </c>
    </row>
    <row r="179" spans="1:24" x14ac:dyDescent="0.25">
      <c r="A179" t="s">
        <v>837</v>
      </c>
      <c r="B179" t="s">
        <v>287</v>
      </c>
      <c r="C179" t="s">
        <v>288</v>
      </c>
      <c r="D179" s="1">
        <v>1212</v>
      </c>
      <c r="E179" s="1">
        <v>1212</v>
      </c>
      <c r="F179" s="1">
        <v>138.77000000000001</v>
      </c>
      <c r="G179" s="1">
        <v>1212</v>
      </c>
      <c r="H179" s="1">
        <v>138.77000000000001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 t="s">
        <v>377</v>
      </c>
      <c r="W179" s="1" t="s">
        <v>377</v>
      </c>
      <c r="X179" s="1">
        <f t="shared" si="2"/>
        <v>0</v>
      </c>
    </row>
    <row r="180" spans="1:24" x14ac:dyDescent="0.25">
      <c r="A180" t="s">
        <v>840</v>
      </c>
      <c r="B180" t="s">
        <v>878</v>
      </c>
      <c r="C180" t="s">
        <v>879</v>
      </c>
      <c r="D180" s="1">
        <v>838</v>
      </c>
      <c r="E180" s="1">
        <v>946.16</v>
      </c>
      <c r="F180" s="1">
        <v>95.95</v>
      </c>
      <c r="G180" s="1">
        <v>838</v>
      </c>
      <c r="H180" s="1">
        <v>95.95</v>
      </c>
      <c r="I180" s="1">
        <v>0</v>
      </c>
      <c r="J180" s="1">
        <v>69.83</v>
      </c>
      <c r="K180" s="1">
        <v>38.33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 t="s">
        <v>377</v>
      </c>
      <c r="W180" s="1" t="s">
        <v>377</v>
      </c>
      <c r="X180" s="1">
        <f t="shared" si="2"/>
        <v>0</v>
      </c>
    </row>
    <row r="181" spans="1:24" x14ac:dyDescent="0.25">
      <c r="A181" t="s">
        <v>843</v>
      </c>
      <c r="B181" t="s">
        <v>881</v>
      </c>
      <c r="C181" t="s">
        <v>882</v>
      </c>
      <c r="D181" s="1">
        <v>3704.86</v>
      </c>
      <c r="E181" s="1">
        <v>3704.86</v>
      </c>
      <c r="F181" s="1">
        <v>1380.29</v>
      </c>
      <c r="G181" s="1">
        <v>3704.86</v>
      </c>
      <c r="H181" s="1">
        <v>424.21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 t="s">
        <v>377</v>
      </c>
      <c r="W181" s="1" t="s">
        <v>377</v>
      </c>
      <c r="X181" s="1">
        <f t="shared" si="2"/>
        <v>0</v>
      </c>
    </row>
    <row r="182" spans="1:24" x14ac:dyDescent="0.25">
      <c r="A182" t="s">
        <v>846</v>
      </c>
      <c r="B182" t="s">
        <v>884</v>
      </c>
      <c r="C182" t="s">
        <v>885</v>
      </c>
      <c r="D182" s="1">
        <v>1734.66</v>
      </c>
      <c r="E182" s="1">
        <v>1917.55</v>
      </c>
      <c r="F182" s="1">
        <v>218.62</v>
      </c>
      <c r="G182" s="1">
        <v>1734.66</v>
      </c>
      <c r="H182" s="1">
        <v>198.62</v>
      </c>
      <c r="I182" s="1">
        <v>0</v>
      </c>
      <c r="J182" s="1">
        <v>144.56</v>
      </c>
      <c r="K182" s="1">
        <v>38.33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 t="s">
        <v>377</v>
      </c>
      <c r="W182" s="1" t="s">
        <v>377</v>
      </c>
      <c r="X182" s="1">
        <f t="shared" si="2"/>
        <v>0</v>
      </c>
    </row>
    <row r="183" spans="1:24" x14ac:dyDescent="0.25">
      <c r="A183" t="s">
        <v>849</v>
      </c>
      <c r="B183" t="s">
        <v>888</v>
      </c>
      <c r="C183" t="s">
        <v>889</v>
      </c>
      <c r="D183" s="1">
        <v>1734.66</v>
      </c>
      <c r="E183" s="1">
        <v>1734.66</v>
      </c>
      <c r="F183" s="1">
        <v>218.62</v>
      </c>
      <c r="G183" s="1">
        <v>1734.66</v>
      </c>
      <c r="H183" s="1">
        <v>198.62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 t="s">
        <v>377</v>
      </c>
      <c r="W183" s="1" t="s">
        <v>377</v>
      </c>
      <c r="X183" s="1">
        <f t="shared" si="2"/>
        <v>0</v>
      </c>
    </row>
    <row r="184" spans="1:24" x14ac:dyDescent="0.25">
      <c r="A184" t="s">
        <v>852</v>
      </c>
      <c r="B184" t="s">
        <v>891</v>
      </c>
      <c r="C184" t="s">
        <v>892</v>
      </c>
      <c r="D184" s="1">
        <v>561</v>
      </c>
      <c r="E184" s="1">
        <v>652.9</v>
      </c>
      <c r="F184" s="1">
        <v>234.24</v>
      </c>
      <c r="G184" s="1">
        <v>652.9</v>
      </c>
      <c r="H184" s="1">
        <v>53.01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19.899999999999999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 t="s">
        <v>377</v>
      </c>
      <c r="W184" s="1" t="s">
        <v>377</v>
      </c>
      <c r="X184" s="1">
        <f t="shared" si="2"/>
        <v>0</v>
      </c>
    </row>
    <row r="185" spans="1:24" x14ac:dyDescent="0.25">
      <c r="A185" t="s">
        <v>853</v>
      </c>
      <c r="B185" t="s">
        <v>307</v>
      </c>
      <c r="C185" t="s">
        <v>308</v>
      </c>
      <c r="D185" s="1">
        <v>1212</v>
      </c>
      <c r="E185" s="1">
        <v>1212</v>
      </c>
      <c r="F185" s="1">
        <v>293.25</v>
      </c>
      <c r="G185" s="1">
        <v>1212</v>
      </c>
      <c r="H185" s="1">
        <v>138.77000000000001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 t="s">
        <v>377</v>
      </c>
      <c r="W185" s="1" t="s">
        <v>377</v>
      </c>
      <c r="X185" s="1">
        <f t="shared" si="2"/>
        <v>0</v>
      </c>
    </row>
    <row r="186" spans="1:24" x14ac:dyDescent="0.25">
      <c r="A186" t="s">
        <v>856</v>
      </c>
      <c r="B186" t="s">
        <v>895</v>
      </c>
      <c r="C186" t="s">
        <v>896</v>
      </c>
      <c r="D186" s="1">
        <v>1734.66</v>
      </c>
      <c r="E186" s="1">
        <v>1917.55</v>
      </c>
      <c r="F186" s="1">
        <v>198.62</v>
      </c>
      <c r="G186" s="1">
        <v>1734.66</v>
      </c>
      <c r="H186" s="1">
        <v>198.62</v>
      </c>
      <c r="I186" s="1">
        <v>0</v>
      </c>
      <c r="J186" s="1">
        <v>144.56</v>
      </c>
      <c r="K186" s="1">
        <v>38.33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 t="s">
        <v>377</v>
      </c>
      <c r="W186" s="1" t="s">
        <v>377</v>
      </c>
      <c r="X186" s="1">
        <f t="shared" si="2"/>
        <v>0</v>
      </c>
    </row>
    <row r="187" spans="1:24" x14ac:dyDescent="0.25">
      <c r="A187" t="s">
        <v>857</v>
      </c>
      <c r="B187" t="s">
        <v>898</v>
      </c>
      <c r="C187" t="s">
        <v>899</v>
      </c>
      <c r="D187" s="1">
        <v>1212</v>
      </c>
      <c r="E187" s="1">
        <v>1351.33</v>
      </c>
      <c r="F187" s="1">
        <v>138.77000000000001</v>
      </c>
      <c r="G187" s="1">
        <v>1212</v>
      </c>
      <c r="H187" s="1">
        <v>138.77000000000001</v>
      </c>
      <c r="I187" s="1">
        <v>0</v>
      </c>
      <c r="J187" s="1">
        <v>101</v>
      </c>
      <c r="K187" s="1">
        <v>38.33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 t="s">
        <v>377</v>
      </c>
      <c r="W187" s="1" t="s">
        <v>377</v>
      </c>
      <c r="X187" s="1">
        <f t="shared" si="2"/>
        <v>0</v>
      </c>
    </row>
    <row r="188" spans="1:24" x14ac:dyDescent="0.25">
      <c r="A188" t="s">
        <v>860</v>
      </c>
      <c r="B188" t="s">
        <v>901</v>
      </c>
      <c r="C188" t="s">
        <v>902</v>
      </c>
      <c r="D188" s="1">
        <v>1000</v>
      </c>
      <c r="E188" s="1">
        <v>1121.6600000000001</v>
      </c>
      <c r="F188" s="1">
        <v>849.29</v>
      </c>
      <c r="G188" s="1">
        <v>1000</v>
      </c>
      <c r="H188" s="1">
        <v>114.5</v>
      </c>
      <c r="I188" s="1">
        <v>0</v>
      </c>
      <c r="J188" s="1">
        <v>83.33</v>
      </c>
      <c r="K188" s="1">
        <v>38.33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 t="s">
        <v>377</v>
      </c>
      <c r="W188" s="1" t="s">
        <v>377</v>
      </c>
      <c r="X188" s="1">
        <f t="shared" si="2"/>
        <v>0</v>
      </c>
    </row>
    <row r="189" spans="1:24" x14ac:dyDescent="0.25">
      <c r="A189" t="s">
        <v>863</v>
      </c>
      <c r="B189" t="s">
        <v>904</v>
      </c>
      <c r="C189" t="s">
        <v>905</v>
      </c>
      <c r="D189" s="1">
        <v>1212</v>
      </c>
      <c r="E189" s="1">
        <v>1351.33</v>
      </c>
      <c r="F189" s="1">
        <v>1197.06</v>
      </c>
      <c r="G189" s="1">
        <v>1212</v>
      </c>
      <c r="H189" s="1">
        <v>138.77000000000001</v>
      </c>
      <c r="I189" s="1">
        <v>0</v>
      </c>
      <c r="J189" s="1">
        <v>101</v>
      </c>
      <c r="K189" s="1">
        <v>38.33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 t="s">
        <v>377</v>
      </c>
      <c r="W189" s="1" t="s">
        <v>377</v>
      </c>
      <c r="X189" s="1">
        <f t="shared" si="2"/>
        <v>0</v>
      </c>
    </row>
    <row r="190" spans="1:24" x14ac:dyDescent="0.25">
      <c r="A190" t="s">
        <v>866</v>
      </c>
      <c r="B190" t="s">
        <v>907</v>
      </c>
      <c r="C190" t="s">
        <v>908</v>
      </c>
      <c r="D190" s="1">
        <v>1734.66</v>
      </c>
      <c r="E190" s="1">
        <v>1734.66</v>
      </c>
      <c r="F190" s="1">
        <v>331.37</v>
      </c>
      <c r="G190" s="1">
        <v>1734.66</v>
      </c>
      <c r="H190" s="1">
        <v>198.62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 t="s">
        <v>377</v>
      </c>
      <c r="W190" s="1" t="s">
        <v>377</v>
      </c>
      <c r="X190" s="1">
        <f t="shared" si="2"/>
        <v>0</v>
      </c>
    </row>
    <row r="191" spans="1:24" x14ac:dyDescent="0.25">
      <c r="A191" t="s">
        <v>869</v>
      </c>
      <c r="B191" t="s">
        <v>910</v>
      </c>
      <c r="C191" t="s">
        <v>911</v>
      </c>
      <c r="D191" s="1">
        <v>817</v>
      </c>
      <c r="E191" s="1">
        <v>817</v>
      </c>
      <c r="F191" s="1">
        <v>321.5</v>
      </c>
      <c r="G191" s="1">
        <v>817</v>
      </c>
      <c r="H191" s="1">
        <v>93.55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 t="s">
        <v>377</v>
      </c>
      <c r="W191" s="1" t="s">
        <v>377</v>
      </c>
      <c r="X191" s="1">
        <f t="shared" si="2"/>
        <v>0</v>
      </c>
    </row>
    <row r="192" spans="1:24" x14ac:dyDescent="0.25">
      <c r="A192" t="s">
        <v>872</v>
      </c>
      <c r="B192" t="s">
        <v>913</v>
      </c>
      <c r="C192" t="s">
        <v>914</v>
      </c>
      <c r="D192" s="1">
        <v>2000</v>
      </c>
      <c r="E192" s="1">
        <v>2000</v>
      </c>
      <c r="F192" s="1">
        <v>846.55</v>
      </c>
      <c r="G192" s="1">
        <v>2000</v>
      </c>
      <c r="H192" s="1">
        <v>229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 t="s">
        <v>377</v>
      </c>
      <c r="W192" s="1" t="s">
        <v>377</v>
      </c>
      <c r="X192" s="1">
        <f t="shared" si="2"/>
        <v>0</v>
      </c>
    </row>
    <row r="193" spans="1:24" x14ac:dyDescent="0.25">
      <c r="A193" t="s">
        <v>875</v>
      </c>
      <c r="B193" t="s">
        <v>157</v>
      </c>
      <c r="C193" t="s">
        <v>158</v>
      </c>
      <c r="D193" s="1">
        <v>1212</v>
      </c>
      <c r="E193" s="1">
        <v>1351.33</v>
      </c>
      <c r="F193" s="1">
        <v>268.43</v>
      </c>
      <c r="G193" s="1">
        <v>1212</v>
      </c>
      <c r="H193" s="1">
        <v>138.77000000000001</v>
      </c>
      <c r="I193" s="1">
        <v>0</v>
      </c>
      <c r="J193" s="1">
        <v>101</v>
      </c>
      <c r="K193" s="1">
        <v>38.33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 t="s">
        <v>377</v>
      </c>
      <c r="W193" s="1" t="s">
        <v>377</v>
      </c>
      <c r="X193" s="1">
        <f t="shared" si="2"/>
        <v>0</v>
      </c>
    </row>
    <row r="194" spans="1:24" x14ac:dyDescent="0.25">
      <c r="A194" t="s">
        <v>876</v>
      </c>
      <c r="B194" t="s">
        <v>917</v>
      </c>
      <c r="C194" t="s">
        <v>918</v>
      </c>
      <c r="D194" s="1">
        <v>842.86</v>
      </c>
      <c r="E194" s="1">
        <v>928.36</v>
      </c>
      <c r="F194" s="1">
        <v>827.97</v>
      </c>
      <c r="G194" s="1">
        <v>928.36</v>
      </c>
      <c r="H194" s="1">
        <v>79.650000000000006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 t="s">
        <v>377</v>
      </c>
      <c r="W194" s="1" t="s">
        <v>377</v>
      </c>
      <c r="X194" s="1">
        <f t="shared" si="2"/>
        <v>0</v>
      </c>
    </row>
    <row r="195" spans="1:24" x14ac:dyDescent="0.25">
      <c r="A195" t="s">
        <v>877</v>
      </c>
      <c r="B195" t="s">
        <v>920</v>
      </c>
      <c r="C195" t="s">
        <v>921</v>
      </c>
      <c r="D195" s="1">
        <v>733</v>
      </c>
      <c r="E195" s="1">
        <v>733</v>
      </c>
      <c r="F195" s="1">
        <v>732</v>
      </c>
      <c r="G195" s="1">
        <v>733</v>
      </c>
      <c r="H195" s="1">
        <v>83.93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 t="s">
        <v>377</v>
      </c>
      <c r="W195" s="1" t="s">
        <v>377</v>
      </c>
      <c r="X195" s="1">
        <f t="shared" ref="X195:X258" si="3">SUM(P195:U195)</f>
        <v>0</v>
      </c>
    </row>
    <row r="196" spans="1:24" x14ac:dyDescent="0.25">
      <c r="A196" t="s">
        <v>880</v>
      </c>
      <c r="B196" t="s">
        <v>923</v>
      </c>
      <c r="C196" t="s">
        <v>924</v>
      </c>
      <c r="D196" s="1">
        <v>2997</v>
      </c>
      <c r="E196" s="1">
        <v>2997</v>
      </c>
      <c r="F196" s="1">
        <v>557.97</v>
      </c>
      <c r="G196" s="1">
        <v>2997</v>
      </c>
      <c r="H196" s="1">
        <v>343.16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 t="s">
        <v>377</v>
      </c>
      <c r="W196" s="1" t="s">
        <v>377</v>
      </c>
      <c r="X196" s="1">
        <f t="shared" si="3"/>
        <v>0</v>
      </c>
    </row>
    <row r="197" spans="1:24" x14ac:dyDescent="0.25">
      <c r="A197" t="s">
        <v>883</v>
      </c>
      <c r="B197" t="s">
        <v>926</v>
      </c>
      <c r="C197" t="s">
        <v>927</v>
      </c>
      <c r="D197" s="1">
        <v>490.61</v>
      </c>
      <c r="E197" s="1">
        <v>573.67999999999995</v>
      </c>
      <c r="F197" s="1">
        <v>482.1</v>
      </c>
      <c r="G197" s="1">
        <v>573.67999999999995</v>
      </c>
      <c r="H197" s="1">
        <v>46.36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11.07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 t="s">
        <v>377</v>
      </c>
      <c r="W197" s="1" t="s">
        <v>377</v>
      </c>
      <c r="X197" s="1">
        <f t="shared" si="3"/>
        <v>0</v>
      </c>
    </row>
    <row r="198" spans="1:24" x14ac:dyDescent="0.25">
      <c r="A198" t="s">
        <v>886</v>
      </c>
      <c r="B198" t="s">
        <v>929</v>
      </c>
      <c r="C198" t="s">
        <v>930</v>
      </c>
      <c r="D198" s="1">
        <v>700</v>
      </c>
      <c r="E198" s="1">
        <v>894.91</v>
      </c>
      <c r="F198" s="1">
        <v>597.91999999999996</v>
      </c>
      <c r="G198" s="1">
        <v>798.25</v>
      </c>
      <c r="H198" s="1">
        <v>66.150000000000006</v>
      </c>
      <c r="I198" s="1">
        <v>0</v>
      </c>
      <c r="J198" s="1">
        <v>58.33</v>
      </c>
      <c r="K198" s="1">
        <v>38.33</v>
      </c>
      <c r="L198" s="1">
        <v>0</v>
      </c>
      <c r="M198" s="1">
        <v>0</v>
      </c>
      <c r="N198" s="1">
        <v>26.25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 t="s">
        <v>377</v>
      </c>
      <c r="W198" s="1" t="s">
        <v>377</v>
      </c>
      <c r="X198" s="1">
        <f t="shared" si="3"/>
        <v>0</v>
      </c>
    </row>
    <row r="199" spans="1:24" x14ac:dyDescent="0.25">
      <c r="A199" t="s">
        <v>887</v>
      </c>
      <c r="B199" t="s">
        <v>932</v>
      </c>
      <c r="C199" t="s">
        <v>933</v>
      </c>
      <c r="D199" s="1">
        <v>1734.66</v>
      </c>
      <c r="E199" s="1">
        <v>1917.55</v>
      </c>
      <c r="F199" s="1">
        <v>866.77</v>
      </c>
      <c r="G199" s="1">
        <v>1734.66</v>
      </c>
      <c r="H199" s="1">
        <v>198.62</v>
      </c>
      <c r="I199" s="1">
        <v>0</v>
      </c>
      <c r="J199" s="1">
        <v>144.56</v>
      </c>
      <c r="K199" s="1">
        <v>38.33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 t="s">
        <v>377</v>
      </c>
      <c r="W199" s="1" t="s">
        <v>377</v>
      </c>
      <c r="X199" s="1">
        <f t="shared" si="3"/>
        <v>0</v>
      </c>
    </row>
    <row r="200" spans="1:24" x14ac:dyDescent="0.25">
      <c r="A200" t="s">
        <v>890</v>
      </c>
      <c r="B200" t="s">
        <v>229</v>
      </c>
      <c r="C200" t="s">
        <v>230</v>
      </c>
      <c r="D200" s="1">
        <v>1212</v>
      </c>
      <c r="E200" s="1">
        <v>1212</v>
      </c>
      <c r="F200" s="1">
        <v>227.55</v>
      </c>
      <c r="G200" s="1">
        <v>1212</v>
      </c>
      <c r="H200" s="1">
        <v>138.77000000000001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 t="s">
        <v>377</v>
      </c>
      <c r="W200" s="1" t="s">
        <v>377</v>
      </c>
      <c r="X200" s="1">
        <f t="shared" si="3"/>
        <v>0</v>
      </c>
    </row>
    <row r="201" spans="1:24" x14ac:dyDescent="0.25">
      <c r="A201" t="s">
        <v>893</v>
      </c>
      <c r="B201" t="s">
        <v>936</v>
      </c>
      <c r="C201" t="s">
        <v>937</v>
      </c>
      <c r="D201" s="1">
        <v>490.61</v>
      </c>
      <c r="E201" s="1">
        <v>576.11</v>
      </c>
      <c r="F201" s="1">
        <v>489.61</v>
      </c>
      <c r="G201" s="1">
        <v>576.11</v>
      </c>
      <c r="H201" s="1">
        <v>46.36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13.5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 t="s">
        <v>377</v>
      </c>
      <c r="W201" s="1" t="s">
        <v>377</v>
      </c>
      <c r="X201" s="1">
        <f t="shared" si="3"/>
        <v>0</v>
      </c>
    </row>
    <row r="202" spans="1:24" x14ac:dyDescent="0.25">
      <c r="A202" t="s">
        <v>894</v>
      </c>
      <c r="B202" t="s">
        <v>939</v>
      </c>
      <c r="C202" t="s">
        <v>940</v>
      </c>
      <c r="D202" s="1">
        <v>901</v>
      </c>
      <c r="E202" s="1">
        <v>901</v>
      </c>
      <c r="F202" s="1">
        <v>677.01</v>
      </c>
      <c r="G202" s="1">
        <v>901</v>
      </c>
      <c r="H202" s="1">
        <v>103.16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 t="s">
        <v>377</v>
      </c>
      <c r="W202" s="1" t="s">
        <v>377</v>
      </c>
      <c r="X202" s="1">
        <f t="shared" si="3"/>
        <v>0</v>
      </c>
    </row>
    <row r="203" spans="1:24" x14ac:dyDescent="0.25">
      <c r="A203" t="s">
        <v>897</v>
      </c>
      <c r="B203" t="s">
        <v>117</v>
      </c>
      <c r="C203" t="s">
        <v>118</v>
      </c>
      <c r="D203" s="1">
        <v>2600</v>
      </c>
      <c r="E203" s="1">
        <v>2600</v>
      </c>
      <c r="F203" s="1">
        <v>593.66999999999996</v>
      </c>
      <c r="G203" s="1">
        <v>2600</v>
      </c>
      <c r="H203" s="1">
        <v>297.7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 t="s">
        <v>377</v>
      </c>
      <c r="W203" s="1" t="s">
        <v>377</v>
      </c>
      <c r="X203" s="1">
        <f t="shared" si="3"/>
        <v>0</v>
      </c>
    </row>
    <row r="204" spans="1:24" x14ac:dyDescent="0.25">
      <c r="A204" t="s">
        <v>900</v>
      </c>
      <c r="B204" t="s">
        <v>944</v>
      </c>
      <c r="C204" t="s">
        <v>945</v>
      </c>
      <c r="D204" s="1">
        <v>838</v>
      </c>
      <c r="E204" s="1">
        <v>946.16</v>
      </c>
      <c r="F204" s="1">
        <v>95.95</v>
      </c>
      <c r="G204" s="1">
        <v>838</v>
      </c>
      <c r="H204" s="1">
        <v>95.95</v>
      </c>
      <c r="I204" s="1">
        <v>0</v>
      </c>
      <c r="J204" s="1">
        <v>69.83</v>
      </c>
      <c r="K204" s="1">
        <v>38.33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 t="s">
        <v>377</v>
      </c>
      <c r="W204" s="1" t="s">
        <v>377</v>
      </c>
      <c r="X204" s="1">
        <f t="shared" si="3"/>
        <v>0</v>
      </c>
    </row>
    <row r="205" spans="1:24" x14ac:dyDescent="0.25">
      <c r="A205" t="s">
        <v>903</v>
      </c>
      <c r="B205" t="s">
        <v>947</v>
      </c>
      <c r="C205" t="s">
        <v>948</v>
      </c>
      <c r="D205" s="1">
        <v>4306.13</v>
      </c>
      <c r="E205" s="1">
        <v>4306.13</v>
      </c>
      <c r="F205" s="1">
        <v>2674.59</v>
      </c>
      <c r="G205" s="1">
        <v>4306.13</v>
      </c>
      <c r="H205" s="1">
        <v>493.05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 t="s">
        <v>377</v>
      </c>
      <c r="W205" s="1" t="s">
        <v>377</v>
      </c>
      <c r="X205" s="1">
        <f t="shared" si="3"/>
        <v>0</v>
      </c>
    </row>
    <row r="206" spans="1:24" x14ac:dyDescent="0.25">
      <c r="A206" t="s">
        <v>906</v>
      </c>
      <c r="B206" t="s">
        <v>950</v>
      </c>
      <c r="C206" t="s">
        <v>951</v>
      </c>
      <c r="D206" s="1">
        <v>1086</v>
      </c>
      <c r="E206" s="1">
        <v>1214.83</v>
      </c>
      <c r="F206" s="1">
        <v>790.34</v>
      </c>
      <c r="G206" s="1">
        <v>1086</v>
      </c>
      <c r="H206" s="1">
        <v>124.35</v>
      </c>
      <c r="I206" s="1">
        <v>0</v>
      </c>
      <c r="J206" s="1">
        <v>90.5</v>
      </c>
      <c r="K206" s="1">
        <v>38.33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 t="s">
        <v>377</v>
      </c>
      <c r="W206" s="1" t="s">
        <v>377</v>
      </c>
      <c r="X206" s="1">
        <f t="shared" si="3"/>
        <v>0</v>
      </c>
    </row>
    <row r="207" spans="1:24" x14ac:dyDescent="0.25">
      <c r="A207" t="s">
        <v>909</v>
      </c>
      <c r="B207" t="s">
        <v>31</v>
      </c>
      <c r="C207" t="s">
        <v>32</v>
      </c>
      <c r="D207" s="1">
        <v>1212</v>
      </c>
      <c r="E207" s="1">
        <v>1212</v>
      </c>
      <c r="F207" s="1">
        <v>727.34</v>
      </c>
      <c r="G207" s="1">
        <v>1212</v>
      </c>
      <c r="H207" s="1">
        <v>138.77000000000001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 t="s">
        <v>377</v>
      </c>
      <c r="W207" s="1" t="s">
        <v>377</v>
      </c>
      <c r="X207" s="1">
        <f t="shared" si="3"/>
        <v>0</v>
      </c>
    </row>
    <row r="208" spans="1:24" x14ac:dyDescent="0.25">
      <c r="A208" t="s">
        <v>912</v>
      </c>
      <c r="B208" t="s">
        <v>954</v>
      </c>
      <c r="C208" t="s">
        <v>955</v>
      </c>
      <c r="D208" s="1">
        <v>2604.81</v>
      </c>
      <c r="E208" s="1">
        <v>2860.21</v>
      </c>
      <c r="F208" s="1">
        <v>298.25</v>
      </c>
      <c r="G208" s="1">
        <v>2604.81</v>
      </c>
      <c r="H208" s="1">
        <v>298.25</v>
      </c>
      <c r="I208" s="1">
        <v>0</v>
      </c>
      <c r="J208" s="1">
        <v>217.07</v>
      </c>
      <c r="K208" s="1">
        <v>38.33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 t="s">
        <v>377</v>
      </c>
      <c r="W208" s="1" t="s">
        <v>377</v>
      </c>
      <c r="X208" s="1">
        <f t="shared" si="3"/>
        <v>0</v>
      </c>
    </row>
    <row r="209" spans="1:24" x14ac:dyDescent="0.25">
      <c r="A209" t="s">
        <v>915</v>
      </c>
      <c r="B209" t="s">
        <v>957</v>
      </c>
      <c r="C209" t="s">
        <v>958</v>
      </c>
      <c r="D209" s="1">
        <v>1734.66</v>
      </c>
      <c r="E209" s="1">
        <v>1734.66</v>
      </c>
      <c r="F209" s="1">
        <v>267.12</v>
      </c>
      <c r="G209" s="1">
        <v>1734.66</v>
      </c>
      <c r="H209" s="1">
        <v>198.62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 t="s">
        <v>377</v>
      </c>
      <c r="W209" s="1" t="s">
        <v>377</v>
      </c>
      <c r="X209" s="1">
        <f t="shared" si="3"/>
        <v>0</v>
      </c>
    </row>
    <row r="210" spans="1:24" x14ac:dyDescent="0.25">
      <c r="A210" t="s">
        <v>916</v>
      </c>
      <c r="B210" t="s">
        <v>960</v>
      </c>
      <c r="C210" t="s">
        <v>961</v>
      </c>
      <c r="D210" s="1">
        <v>1734.66</v>
      </c>
      <c r="E210" s="1">
        <v>1917.55</v>
      </c>
      <c r="F210" s="1">
        <v>347.99</v>
      </c>
      <c r="G210" s="1">
        <v>1734.66</v>
      </c>
      <c r="H210" s="1">
        <v>198.62</v>
      </c>
      <c r="I210" s="1">
        <v>0</v>
      </c>
      <c r="J210" s="1">
        <v>144.56</v>
      </c>
      <c r="K210" s="1">
        <v>38.33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 t="s">
        <v>377</v>
      </c>
      <c r="W210" s="1" t="s">
        <v>377</v>
      </c>
      <c r="X210" s="1">
        <f t="shared" si="3"/>
        <v>0</v>
      </c>
    </row>
    <row r="211" spans="1:24" x14ac:dyDescent="0.25">
      <c r="A211" t="s">
        <v>919</v>
      </c>
      <c r="B211" t="s">
        <v>963</v>
      </c>
      <c r="C211" t="s">
        <v>964</v>
      </c>
      <c r="D211" s="1">
        <v>2604.81</v>
      </c>
      <c r="E211" s="1">
        <v>2860.21</v>
      </c>
      <c r="F211" s="1">
        <v>771.4</v>
      </c>
      <c r="G211" s="1">
        <v>2604.81</v>
      </c>
      <c r="H211" s="1">
        <v>298.25</v>
      </c>
      <c r="I211" s="1">
        <v>0</v>
      </c>
      <c r="J211" s="1">
        <v>217.07</v>
      </c>
      <c r="K211" s="1">
        <v>38.33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 t="s">
        <v>377</v>
      </c>
      <c r="W211" s="1" t="s">
        <v>377</v>
      </c>
      <c r="X211" s="1">
        <f t="shared" si="3"/>
        <v>0</v>
      </c>
    </row>
    <row r="212" spans="1:24" x14ac:dyDescent="0.25">
      <c r="A212" t="s">
        <v>922</v>
      </c>
      <c r="B212" t="s">
        <v>966</v>
      </c>
      <c r="C212" t="s">
        <v>967</v>
      </c>
      <c r="D212" s="1">
        <v>867.33</v>
      </c>
      <c r="E212" s="1">
        <v>977.94</v>
      </c>
      <c r="F212" s="1">
        <v>99.31</v>
      </c>
      <c r="G212" s="1">
        <v>867.33</v>
      </c>
      <c r="H212" s="1">
        <v>99.31</v>
      </c>
      <c r="I212" s="1">
        <v>0</v>
      </c>
      <c r="J212" s="1">
        <v>72.28</v>
      </c>
      <c r="K212" s="1">
        <v>38.33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 t="s">
        <v>377</v>
      </c>
      <c r="W212" s="1" t="s">
        <v>377</v>
      </c>
      <c r="X212" s="1">
        <f t="shared" si="3"/>
        <v>0</v>
      </c>
    </row>
    <row r="213" spans="1:24" x14ac:dyDescent="0.25">
      <c r="A213" t="s">
        <v>925</v>
      </c>
      <c r="B213" t="s">
        <v>969</v>
      </c>
      <c r="C213" t="s">
        <v>970</v>
      </c>
      <c r="D213" s="1">
        <v>490.61</v>
      </c>
      <c r="E213" s="1">
        <v>501.68</v>
      </c>
      <c r="F213" s="1">
        <v>489.61</v>
      </c>
      <c r="G213" s="1">
        <v>501.68</v>
      </c>
      <c r="H213" s="1">
        <v>46.36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11.07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 t="s">
        <v>377</v>
      </c>
      <c r="W213" s="1" t="s">
        <v>377</v>
      </c>
      <c r="X213" s="1">
        <f t="shared" si="3"/>
        <v>0</v>
      </c>
    </row>
    <row r="214" spans="1:24" x14ac:dyDescent="0.25">
      <c r="A214" t="s">
        <v>928</v>
      </c>
      <c r="B214" t="s">
        <v>972</v>
      </c>
      <c r="C214" t="s">
        <v>973</v>
      </c>
      <c r="D214" s="1">
        <v>4045.95</v>
      </c>
      <c r="E214" s="1">
        <v>4045.95</v>
      </c>
      <c r="F214" s="1">
        <v>2979.49</v>
      </c>
      <c r="G214" s="1">
        <v>4045.95</v>
      </c>
      <c r="H214" s="1">
        <v>463.26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 t="s">
        <v>377</v>
      </c>
      <c r="W214" s="1" t="s">
        <v>377</v>
      </c>
      <c r="X214" s="1">
        <f t="shared" si="3"/>
        <v>0</v>
      </c>
    </row>
    <row r="215" spans="1:24" x14ac:dyDescent="0.25">
      <c r="A215" t="s">
        <v>931</v>
      </c>
      <c r="B215" t="s">
        <v>975</v>
      </c>
      <c r="C215" t="s">
        <v>976</v>
      </c>
      <c r="D215" s="1">
        <v>2000</v>
      </c>
      <c r="E215" s="1">
        <v>2000</v>
      </c>
      <c r="F215" s="1">
        <v>432.25</v>
      </c>
      <c r="G215" s="1">
        <v>2000</v>
      </c>
      <c r="H215" s="1">
        <v>229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 t="s">
        <v>377</v>
      </c>
      <c r="W215" s="1" t="s">
        <v>377</v>
      </c>
      <c r="X215" s="1">
        <f t="shared" si="3"/>
        <v>0</v>
      </c>
    </row>
    <row r="216" spans="1:24" x14ac:dyDescent="0.25">
      <c r="A216" t="s">
        <v>934</v>
      </c>
      <c r="B216" t="s">
        <v>978</v>
      </c>
      <c r="C216" t="s">
        <v>979</v>
      </c>
      <c r="D216" s="1">
        <v>2000</v>
      </c>
      <c r="E216" s="1">
        <v>2000</v>
      </c>
      <c r="F216" s="1">
        <v>1108.25</v>
      </c>
      <c r="G216" s="1">
        <v>2000</v>
      </c>
      <c r="H216" s="1">
        <v>229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 t="s">
        <v>377</v>
      </c>
      <c r="W216" s="1" t="s">
        <v>377</v>
      </c>
      <c r="X216" s="1">
        <f t="shared" si="3"/>
        <v>0</v>
      </c>
    </row>
    <row r="217" spans="1:24" x14ac:dyDescent="0.25">
      <c r="A217" t="s">
        <v>935</v>
      </c>
      <c r="B217" t="s">
        <v>981</v>
      </c>
      <c r="C217" t="s">
        <v>982</v>
      </c>
      <c r="D217" s="1">
        <v>733</v>
      </c>
      <c r="E217" s="1">
        <v>733</v>
      </c>
      <c r="F217" s="1">
        <v>441.41</v>
      </c>
      <c r="G217" s="1">
        <v>733</v>
      </c>
      <c r="H217" s="1">
        <v>83.93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 t="s">
        <v>377</v>
      </c>
      <c r="W217" s="1" t="s">
        <v>377</v>
      </c>
      <c r="X217" s="1">
        <f t="shared" si="3"/>
        <v>0</v>
      </c>
    </row>
    <row r="218" spans="1:24" x14ac:dyDescent="0.25">
      <c r="A218" t="s">
        <v>938</v>
      </c>
      <c r="B218" t="s">
        <v>984</v>
      </c>
      <c r="C218" t="s">
        <v>985</v>
      </c>
      <c r="D218" s="1">
        <v>1086</v>
      </c>
      <c r="E218" s="1">
        <v>1086</v>
      </c>
      <c r="F218" s="1">
        <v>159.27000000000001</v>
      </c>
      <c r="G218" s="1">
        <v>1086</v>
      </c>
      <c r="H218" s="1">
        <v>124.35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 t="s">
        <v>377</v>
      </c>
      <c r="W218" s="1" t="s">
        <v>377</v>
      </c>
      <c r="X218" s="1">
        <f t="shared" si="3"/>
        <v>0</v>
      </c>
    </row>
    <row r="219" spans="1:24" x14ac:dyDescent="0.25">
      <c r="A219" t="s">
        <v>941</v>
      </c>
      <c r="B219" t="s">
        <v>987</v>
      </c>
      <c r="C219" t="s">
        <v>988</v>
      </c>
      <c r="D219" s="1">
        <v>1212</v>
      </c>
      <c r="E219" s="1">
        <v>1351.33</v>
      </c>
      <c r="F219" s="1">
        <v>1196.81</v>
      </c>
      <c r="G219" s="1">
        <v>1212</v>
      </c>
      <c r="H219" s="1">
        <v>138.77000000000001</v>
      </c>
      <c r="I219" s="1">
        <v>0</v>
      </c>
      <c r="J219" s="1">
        <v>101</v>
      </c>
      <c r="K219" s="1">
        <v>38.33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 t="s">
        <v>377</v>
      </c>
      <c r="W219" s="1" t="s">
        <v>377</v>
      </c>
      <c r="X219" s="1">
        <f t="shared" si="3"/>
        <v>0</v>
      </c>
    </row>
    <row r="220" spans="1:24" x14ac:dyDescent="0.25">
      <c r="A220" t="s">
        <v>942</v>
      </c>
      <c r="B220" t="s">
        <v>990</v>
      </c>
      <c r="C220" t="s">
        <v>991</v>
      </c>
      <c r="D220" s="1">
        <v>867.33</v>
      </c>
      <c r="E220" s="1">
        <v>977.94</v>
      </c>
      <c r="F220" s="1">
        <v>99.31</v>
      </c>
      <c r="G220" s="1">
        <v>867.33</v>
      </c>
      <c r="H220" s="1">
        <v>99.31</v>
      </c>
      <c r="I220" s="1">
        <v>0</v>
      </c>
      <c r="J220" s="1">
        <v>72.28</v>
      </c>
      <c r="K220" s="1">
        <v>38.33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 t="s">
        <v>377</v>
      </c>
      <c r="W220" s="1" t="s">
        <v>377</v>
      </c>
      <c r="X220" s="1">
        <f t="shared" si="3"/>
        <v>0</v>
      </c>
    </row>
    <row r="221" spans="1:24" x14ac:dyDescent="0.25">
      <c r="A221" t="s">
        <v>943</v>
      </c>
      <c r="B221" t="s">
        <v>993</v>
      </c>
      <c r="C221" t="s">
        <v>994</v>
      </c>
      <c r="D221" s="1">
        <v>3704.86</v>
      </c>
      <c r="E221" s="1">
        <v>3704.86</v>
      </c>
      <c r="F221" s="1">
        <v>1027.95</v>
      </c>
      <c r="G221" s="1">
        <v>3704.86</v>
      </c>
      <c r="H221" s="1">
        <v>424.21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 t="s">
        <v>453</v>
      </c>
      <c r="W221" s="1" t="s">
        <v>377</v>
      </c>
      <c r="X221" s="1">
        <f t="shared" si="3"/>
        <v>0</v>
      </c>
    </row>
    <row r="222" spans="1:24" x14ac:dyDescent="0.25">
      <c r="A222" t="s">
        <v>946</v>
      </c>
      <c r="B222" t="s">
        <v>996</v>
      </c>
      <c r="C222" t="s">
        <v>997</v>
      </c>
      <c r="D222" s="1">
        <v>3326.67</v>
      </c>
      <c r="E222" s="1">
        <v>3326.67</v>
      </c>
      <c r="F222" s="1">
        <v>1322.33</v>
      </c>
      <c r="G222" s="1">
        <v>3326.67</v>
      </c>
      <c r="H222" s="1">
        <v>380.9</v>
      </c>
      <c r="I222" s="1">
        <v>0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  <c r="U222" s="1">
        <v>0</v>
      </c>
      <c r="V222" s="1" t="s">
        <v>377</v>
      </c>
      <c r="W222" s="1" t="s">
        <v>377</v>
      </c>
      <c r="X222" s="1">
        <f t="shared" si="3"/>
        <v>0</v>
      </c>
    </row>
    <row r="223" spans="1:24" x14ac:dyDescent="0.25">
      <c r="A223" t="s">
        <v>949</v>
      </c>
      <c r="B223" t="s">
        <v>205</v>
      </c>
      <c r="C223" t="s">
        <v>206</v>
      </c>
      <c r="D223" s="1">
        <v>1212</v>
      </c>
      <c r="E223" s="1">
        <v>1212</v>
      </c>
      <c r="F223" s="1">
        <v>205.49</v>
      </c>
      <c r="G223" s="1">
        <v>1212</v>
      </c>
      <c r="H223" s="1">
        <v>138.77000000000001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s="1" t="s">
        <v>377</v>
      </c>
      <c r="W223" s="1" t="s">
        <v>377</v>
      </c>
      <c r="X223" s="1">
        <f t="shared" si="3"/>
        <v>0</v>
      </c>
    </row>
    <row r="224" spans="1:24" x14ac:dyDescent="0.25">
      <c r="A224" t="s">
        <v>952</v>
      </c>
      <c r="B224" t="s">
        <v>1001</v>
      </c>
      <c r="C224" t="s">
        <v>1002</v>
      </c>
      <c r="D224" s="1">
        <v>717.15</v>
      </c>
      <c r="E224" s="1">
        <v>887.24</v>
      </c>
      <c r="F224" s="1">
        <v>716.15</v>
      </c>
      <c r="G224" s="1">
        <v>789.15</v>
      </c>
      <c r="H224" s="1">
        <v>67.77</v>
      </c>
      <c r="I224" s="1">
        <v>0</v>
      </c>
      <c r="J224" s="1">
        <v>59.76</v>
      </c>
      <c r="K224" s="1">
        <v>38.33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1" t="s">
        <v>377</v>
      </c>
      <c r="W224" s="1" t="s">
        <v>377</v>
      </c>
      <c r="X224" s="1">
        <f t="shared" si="3"/>
        <v>0</v>
      </c>
    </row>
    <row r="225" spans="1:24" x14ac:dyDescent="0.25">
      <c r="A225" t="s">
        <v>953</v>
      </c>
      <c r="B225" t="s">
        <v>1004</v>
      </c>
      <c r="C225" t="s">
        <v>1005</v>
      </c>
      <c r="D225" s="1">
        <v>529.20000000000005</v>
      </c>
      <c r="E225" s="1">
        <v>621</v>
      </c>
      <c r="F225" s="1">
        <v>527.27</v>
      </c>
      <c r="G225" s="1">
        <v>621</v>
      </c>
      <c r="H225" s="1">
        <v>50.01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19.8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 t="s">
        <v>377</v>
      </c>
      <c r="W225" s="1" t="s">
        <v>377</v>
      </c>
      <c r="X225" s="1">
        <f t="shared" si="3"/>
        <v>0</v>
      </c>
    </row>
    <row r="226" spans="1:24" x14ac:dyDescent="0.25">
      <c r="A226" t="s">
        <v>956</v>
      </c>
      <c r="B226" t="s">
        <v>1007</v>
      </c>
      <c r="C226" t="s">
        <v>1008</v>
      </c>
      <c r="D226" s="1">
        <v>1734.66</v>
      </c>
      <c r="E226" s="1">
        <v>1734.66</v>
      </c>
      <c r="F226" s="1">
        <v>218.62</v>
      </c>
      <c r="G226" s="1">
        <v>1734.66</v>
      </c>
      <c r="H226" s="1">
        <v>198.62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 t="s">
        <v>377</v>
      </c>
      <c r="W226" s="1" t="s">
        <v>377</v>
      </c>
      <c r="X226" s="1">
        <f t="shared" si="3"/>
        <v>0</v>
      </c>
    </row>
    <row r="227" spans="1:24" x14ac:dyDescent="0.25">
      <c r="A227" t="s">
        <v>959</v>
      </c>
      <c r="B227" t="s">
        <v>311</v>
      </c>
      <c r="C227" t="s">
        <v>312</v>
      </c>
      <c r="D227" s="1">
        <v>1212</v>
      </c>
      <c r="E227" s="1">
        <v>1212</v>
      </c>
      <c r="F227" s="1">
        <v>841.56</v>
      </c>
      <c r="G227" s="1">
        <v>1212</v>
      </c>
      <c r="H227" s="1">
        <v>138.77000000000001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 t="s">
        <v>377</v>
      </c>
      <c r="W227" s="1" t="s">
        <v>377</v>
      </c>
      <c r="X227" s="1">
        <f t="shared" si="3"/>
        <v>0</v>
      </c>
    </row>
    <row r="228" spans="1:24" x14ac:dyDescent="0.25">
      <c r="A228" t="s">
        <v>962</v>
      </c>
      <c r="B228" t="s">
        <v>1011</v>
      </c>
      <c r="C228" t="s">
        <v>1012</v>
      </c>
      <c r="D228" s="1">
        <v>640</v>
      </c>
      <c r="E228" s="1">
        <v>740.5</v>
      </c>
      <c r="F228" s="1">
        <v>585.86</v>
      </c>
      <c r="G228" s="1">
        <v>740.5</v>
      </c>
      <c r="H228" s="1">
        <v>60.48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28.5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 t="s">
        <v>377</v>
      </c>
      <c r="W228" s="1" t="s">
        <v>377</v>
      </c>
      <c r="X228" s="1">
        <f t="shared" si="3"/>
        <v>0</v>
      </c>
    </row>
    <row r="229" spans="1:24" x14ac:dyDescent="0.25">
      <c r="A229" t="s">
        <v>965</v>
      </c>
      <c r="B229" t="s">
        <v>1014</v>
      </c>
      <c r="C229" t="s">
        <v>1015</v>
      </c>
      <c r="D229" s="1">
        <v>733</v>
      </c>
      <c r="E229" s="1">
        <v>832.41</v>
      </c>
      <c r="F229" s="1">
        <v>670.32</v>
      </c>
      <c r="G229" s="1">
        <v>733</v>
      </c>
      <c r="H229" s="1">
        <v>83.93</v>
      </c>
      <c r="I229" s="1">
        <v>0</v>
      </c>
      <c r="J229" s="1">
        <v>61.08</v>
      </c>
      <c r="K229" s="1">
        <v>38.33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  <c r="V229" s="1" t="s">
        <v>377</v>
      </c>
      <c r="W229" s="1" t="s">
        <v>377</v>
      </c>
      <c r="X229" s="1">
        <f t="shared" si="3"/>
        <v>0</v>
      </c>
    </row>
    <row r="230" spans="1:24" x14ac:dyDescent="0.25">
      <c r="A230" t="s">
        <v>968</v>
      </c>
      <c r="B230" t="s">
        <v>1017</v>
      </c>
      <c r="C230" t="s">
        <v>1018</v>
      </c>
      <c r="D230" s="1">
        <v>354</v>
      </c>
      <c r="E230" s="1">
        <v>354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 t="s">
        <v>377</v>
      </c>
      <c r="W230" s="1" t="s">
        <v>377</v>
      </c>
      <c r="X230" s="1">
        <f t="shared" si="3"/>
        <v>0</v>
      </c>
    </row>
    <row r="231" spans="1:24" x14ac:dyDescent="0.25">
      <c r="A231" t="s">
        <v>971</v>
      </c>
      <c r="B231" t="s">
        <v>1021</v>
      </c>
      <c r="C231" t="s">
        <v>1022</v>
      </c>
      <c r="D231" s="1">
        <v>2700</v>
      </c>
      <c r="E231" s="1">
        <v>2700</v>
      </c>
      <c r="F231" s="1">
        <v>329.15</v>
      </c>
      <c r="G231" s="1">
        <v>2700</v>
      </c>
      <c r="H231" s="1">
        <v>309.14999999999998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 t="s">
        <v>377</v>
      </c>
      <c r="W231" s="1" t="s">
        <v>377</v>
      </c>
      <c r="X231" s="1">
        <f t="shared" si="3"/>
        <v>0</v>
      </c>
    </row>
    <row r="232" spans="1:24" x14ac:dyDescent="0.25">
      <c r="A232" t="s">
        <v>974</v>
      </c>
      <c r="B232" t="s">
        <v>1024</v>
      </c>
      <c r="C232" t="s">
        <v>1025</v>
      </c>
      <c r="D232" s="1">
        <v>1000</v>
      </c>
      <c r="E232" s="1">
        <v>1121.6600000000001</v>
      </c>
      <c r="F232" s="1">
        <v>114.5</v>
      </c>
      <c r="G232" s="1">
        <v>1000</v>
      </c>
      <c r="H232" s="1">
        <v>114.5</v>
      </c>
      <c r="I232" s="1">
        <v>0</v>
      </c>
      <c r="J232" s="1">
        <v>83.33</v>
      </c>
      <c r="K232" s="1">
        <v>38.33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 t="s">
        <v>377</v>
      </c>
      <c r="W232" s="1" t="s">
        <v>377</v>
      </c>
      <c r="X232" s="1">
        <f t="shared" si="3"/>
        <v>0</v>
      </c>
    </row>
    <row r="233" spans="1:24" x14ac:dyDescent="0.25">
      <c r="A233" t="s">
        <v>977</v>
      </c>
      <c r="B233" t="s">
        <v>1027</v>
      </c>
      <c r="C233" t="s">
        <v>1028</v>
      </c>
      <c r="D233" s="1">
        <v>1212</v>
      </c>
      <c r="E233" s="1">
        <v>1212</v>
      </c>
      <c r="F233" s="1">
        <v>138.77000000000001</v>
      </c>
      <c r="G233" s="1">
        <v>1212</v>
      </c>
      <c r="H233" s="1">
        <v>138.77000000000001</v>
      </c>
      <c r="I233" s="1">
        <v>0</v>
      </c>
      <c r="J233" s="1">
        <v>0</v>
      </c>
      <c r="K233" s="1">
        <v>0</v>
      </c>
      <c r="L233" s="1">
        <v>0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1">
        <v>0</v>
      </c>
      <c r="V233" s="1" t="s">
        <v>377</v>
      </c>
      <c r="W233" s="1" t="s">
        <v>377</v>
      </c>
      <c r="X233" s="1">
        <f t="shared" si="3"/>
        <v>0</v>
      </c>
    </row>
    <row r="234" spans="1:24" x14ac:dyDescent="0.25">
      <c r="A234" t="s">
        <v>980</v>
      </c>
      <c r="B234" t="s">
        <v>1031</v>
      </c>
      <c r="C234" t="s">
        <v>1032</v>
      </c>
      <c r="D234" s="1">
        <v>1086</v>
      </c>
      <c r="E234" s="1">
        <v>1214.83</v>
      </c>
      <c r="F234" s="1">
        <v>1073.8900000000001</v>
      </c>
      <c r="G234" s="1">
        <v>1086</v>
      </c>
      <c r="H234" s="1">
        <v>124.35</v>
      </c>
      <c r="I234" s="1">
        <v>0</v>
      </c>
      <c r="J234" s="1">
        <v>90.5</v>
      </c>
      <c r="K234" s="1">
        <v>38.33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 t="s">
        <v>377</v>
      </c>
      <c r="W234" s="1" t="s">
        <v>377</v>
      </c>
      <c r="X234" s="1">
        <f t="shared" si="3"/>
        <v>0</v>
      </c>
    </row>
    <row r="235" spans="1:24" x14ac:dyDescent="0.25">
      <c r="A235" t="s">
        <v>983</v>
      </c>
      <c r="B235" t="s">
        <v>1</v>
      </c>
      <c r="C235" t="s">
        <v>2</v>
      </c>
      <c r="D235" s="1">
        <v>1212</v>
      </c>
      <c r="E235" s="1">
        <v>1212</v>
      </c>
      <c r="F235" s="1">
        <v>565.49</v>
      </c>
      <c r="G235" s="1">
        <v>1212</v>
      </c>
      <c r="H235" s="1">
        <v>138.77000000000001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 t="s">
        <v>377</v>
      </c>
      <c r="W235" s="1" t="s">
        <v>377</v>
      </c>
      <c r="X235" s="1">
        <f t="shared" si="3"/>
        <v>0</v>
      </c>
    </row>
    <row r="236" spans="1:24" x14ac:dyDescent="0.25">
      <c r="A236" t="s">
        <v>986</v>
      </c>
      <c r="B236" t="s">
        <v>1036</v>
      </c>
      <c r="C236" t="s">
        <v>1037</v>
      </c>
      <c r="D236" s="1">
        <v>1212</v>
      </c>
      <c r="E236" s="1">
        <v>1212</v>
      </c>
      <c r="F236" s="1">
        <v>181.27</v>
      </c>
      <c r="G236" s="1">
        <v>1212</v>
      </c>
      <c r="H236" s="1">
        <v>138.77000000000001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 t="s">
        <v>377</v>
      </c>
      <c r="W236" s="1" t="s">
        <v>377</v>
      </c>
      <c r="X236" s="1">
        <f t="shared" si="3"/>
        <v>0</v>
      </c>
    </row>
    <row r="237" spans="1:24" x14ac:dyDescent="0.25">
      <c r="A237" t="s">
        <v>989</v>
      </c>
      <c r="B237" t="s">
        <v>1039</v>
      </c>
      <c r="C237" t="s">
        <v>1040</v>
      </c>
      <c r="D237" s="1">
        <v>986</v>
      </c>
      <c r="E237" s="1">
        <v>986</v>
      </c>
      <c r="F237" s="1">
        <v>903.37</v>
      </c>
      <c r="G237" s="1">
        <v>986</v>
      </c>
      <c r="H237" s="1">
        <v>112.9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 t="s">
        <v>377</v>
      </c>
      <c r="W237" s="1" t="s">
        <v>377</v>
      </c>
      <c r="X237" s="1">
        <f t="shared" si="3"/>
        <v>0</v>
      </c>
    </row>
    <row r="238" spans="1:24" x14ac:dyDescent="0.25">
      <c r="A238" t="s">
        <v>992</v>
      </c>
      <c r="B238" t="s">
        <v>1042</v>
      </c>
      <c r="C238" t="s">
        <v>1043</v>
      </c>
      <c r="D238" s="1">
        <v>1734.66</v>
      </c>
      <c r="E238" s="1">
        <v>1917.55</v>
      </c>
      <c r="F238" s="1">
        <v>198.62</v>
      </c>
      <c r="G238" s="1">
        <v>1734.66</v>
      </c>
      <c r="H238" s="1">
        <v>198.62</v>
      </c>
      <c r="I238" s="1">
        <v>0</v>
      </c>
      <c r="J238" s="1">
        <v>144.56</v>
      </c>
      <c r="K238" s="1">
        <v>38.33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 t="s">
        <v>377</v>
      </c>
      <c r="W238" s="1" t="s">
        <v>377</v>
      </c>
      <c r="X238" s="1">
        <f t="shared" si="3"/>
        <v>0</v>
      </c>
    </row>
    <row r="239" spans="1:24" x14ac:dyDescent="0.25">
      <c r="A239" t="s">
        <v>995</v>
      </c>
      <c r="B239" t="s">
        <v>1045</v>
      </c>
      <c r="C239" t="s">
        <v>1046</v>
      </c>
      <c r="D239" s="1">
        <v>1000</v>
      </c>
      <c r="E239" s="1">
        <v>1000</v>
      </c>
      <c r="F239" s="1">
        <v>114.5</v>
      </c>
      <c r="G239" s="1">
        <v>1000</v>
      </c>
      <c r="H239" s="1">
        <v>114.5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 t="s">
        <v>377</v>
      </c>
      <c r="W239" s="1" t="s">
        <v>377</v>
      </c>
      <c r="X239" s="1">
        <f t="shared" si="3"/>
        <v>0</v>
      </c>
    </row>
    <row r="240" spans="1:24" x14ac:dyDescent="0.25">
      <c r="A240" t="s">
        <v>998</v>
      </c>
      <c r="B240" t="s">
        <v>1048</v>
      </c>
      <c r="C240" t="s">
        <v>1049</v>
      </c>
      <c r="D240" s="1">
        <v>1734.66</v>
      </c>
      <c r="E240" s="1">
        <v>1917.55</v>
      </c>
      <c r="F240" s="1">
        <v>878.25</v>
      </c>
      <c r="G240" s="1">
        <v>1734.66</v>
      </c>
      <c r="H240" s="1">
        <v>198.62</v>
      </c>
      <c r="I240" s="1">
        <v>0</v>
      </c>
      <c r="J240" s="1">
        <v>144.56</v>
      </c>
      <c r="K240" s="1">
        <v>38.33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 t="s">
        <v>377</v>
      </c>
      <c r="W240" s="1" t="s">
        <v>377</v>
      </c>
      <c r="X240" s="1">
        <f t="shared" si="3"/>
        <v>0</v>
      </c>
    </row>
    <row r="241" spans="1:24" x14ac:dyDescent="0.25">
      <c r="A241" t="s">
        <v>999</v>
      </c>
      <c r="B241" t="s">
        <v>1051</v>
      </c>
      <c r="C241" t="s">
        <v>1052</v>
      </c>
      <c r="D241" s="1">
        <v>1734.66</v>
      </c>
      <c r="E241" s="1">
        <v>1917.55</v>
      </c>
      <c r="F241" s="1">
        <v>841.76</v>
      </c>
      <c r="G241" s="1">
        <v>1734.66</v>
      </c>
      <c r="H241" s="1">
        <v>198.62</v>
      </c>
      <c r="I241" s="1">
        <v>0</v>
      </c>
      <c r="J241" s="1">
        <v>144.56</v>
      </c>
      <c r="K241" s="1">
        <v>38.33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 t="s">
        <v>377</v>
      </c>
      <c r="W241" s="1" t="s">
        <v>377</v>
      </c>
      <c r="X241" s="1">
        <f t="shared" si="3"/>
        <v>0</v>
      </c>
    </row>
    <row r="242" spans="1:24" x14ac:dyDescent="0.25">
      <c r="A242" t="s">
        <v>1000</v>
      </c>
      <c r="B242" t="s">
        <v>1054</v>
      </c>
      <c r="C242" t="s">
        <v>1055</v>
      </c>
      <c r="D242" s="1">
        <v>2700</v>
      </c>
      <c r="E242" s="1">
        <v>2963.33</v>
      </c>
      <c r="F242" s="1">
        <v>2116.4699999999998</v>
      </c>
      <c r="G242" s="1">
        <v>2700</v>
      </c>
      <c r="H242" s="1">
        <v>309.14999999999998</v>
      </c>
      <c r="I242" s="1">
        <v>0</v>
      </c>
      <c r="J242" s="1">
        <v>225</v>
      </c>
      <c r="K242" s="1">
        <v>38.33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 t="s">
        <v>377</v>
      </c>
      <c r="W242" s="1" t="s">
        <v>377</v>
      </c>
      <c r="X242" s="1">
        <f t="shared" si="3"/>
        <v>0</v>
      </c>
    </row>
    <row r="243" spans="1:24" x14ac:dyDescent="0.25">
      <c r="A243" t="s">
        <v>1003</v>
      </c>
      <c r="B243" t="s">
        <v>1057</v>
      </c>
      <c r="C243" t="s">
        <v>1058</v>
      </c>
      <c r="D243" s="1">
        <v>1150</v>
      </c>
      <c r="E243" s="1">
        <v>1217.5</v>
      </c>
      <c r="F243" s="1">
        <v>995.52</v>
      </c>
      <c r="G243" s="1">
        <v>1217.5</v>
      </c>
      <c r="H243" s="1">
        <v>108.68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 t="s">
        <v>377</v>
      </c>
      <c r="W243" s="1" t="s">
        <v>377</v>
      </c>
      <c r="X243" s="1">
        <f t="shared" si="3"/>
        <v>0</v>
      </c>
    </row>
    <row r="244" spans="1:24" x14ac:dyDescent="0.25">
      <c r="A244" t="s">
        <v>1006</v>
      </c>
      <c r="B244" t="s">
        <v>1060</v>
      </c>
      <c r="C244" t="s">
        <v>1061</v>
      </c>
      <c r="D244" s="1">
        <v>1212</v>
      </c>
      <c r="E244" s="1">
        <v>1351.33</v>
      </c>
      <c r="F244" s="1">
        <v>158.77000000000001</v>
      </c>
      <c r="G244" s="1">
        <v>1212</v>
      </c>
      <c r="H244" s="1">
        <v>138.77000000000001</v>
      </c>
      <c r="I244" s="1">
        <v>0</v>
      </c>
      <c r="J244" s="1">
        <v>101</v>
      </c>
      <c r="K244" s="1">
        <v>38.33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 t="s">
        <v>377</v>
      </c>
      <c r="W244" s="1" t="s">
        <v>377</v>
      </c>
      <c r="X244" s="1">
        <f t="shared" si="3"/>
        <v>0</v>
      </c>
    </row>
    <row r="245" spans="1:24" x14ac:dyDescent="0.25">
      <c r="A245" t="s">
        <v>1009</v>
      </c>
      <c r="B245" t="s">
        <v>103</v>
      </c>
      <c r="C245" t="s">
        <v>104</v>
      </c>
      <c r="D245" s="1">
        <v>4129.3900000000003</v>
      </c>
      <c r="E245" s="1">
        <v>4402.3900000000003</v>
      </c>
      <c r="F245" s="1">
        <v>1166.49</v>
      </c>
      <c r="G245" s="1">
        <v>4129.3900000000003</v>
      </c>
      <c r="H245" s="1">
        <v>472.81</v>
      </c>
      <c r="I245" s="1">
        <v>0</v>
      </c>
      <c r="J245" s="1">
        <v>0</v>
      </c>
      <c r="K245" s="1">
        <v>0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 t="s">
        <v>377</v>
      </c>
      <c r="W245" s="1" t="s">
        <v>377</v>
      </c>
      <c r="X245" s="1">
        <f t="shared" si="3"/>
        <v>0</v>
      </c>
    </row>
    <row r="246" spans="1:24" x14ac:dyDescent="0.25">
      <c r="A246" t="s">
        <v>1010</v>
      </c>
      <c r="B246" t="s">
        <v>1064</v>
      </c>
      <c r="C246" t="s">
        <v>1065</v>
      </c>
      <c r="D246" s="1">
        <v>2300</v>
      </c>
      <c r="E246" s="1">
        <v>2530</v>
      </c>
      <c r="F246" s="1">
        <v>1056.6199999999999</v>
      </c>
      <c r="G246" s="1">
        <v>2300</v>
      </c>
      <c r="H246" s="1">
        <v>263.35000000000002</v>
      </c>
      <c r="I246" s="1">
        <v>0</v>
      </c>
      <c r="J246" s="1">
        <v>191.67</v>
      </c>
      <c r="K246" s="1">
        <v>38.33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 t="s">
        <v>377</v>
      </c>
      <c r="W246" s="1" t="s">
        <v>377</v>
      </c>
      <c r="X246" s="1">
        <f t="shared" si="3"/>
        <v>0</v>
      </c>
    </row>
    <row r="247" spans="1:24" x14ac:dyDescent="0.25">
      <c r="A247" t="s">
        <v>1013</v>
      </c>
      <c r="B247" t="s">
        <v>1068</v>
      </c>
      <c r="C247" t="s">
        <v>1069</v>
      </c>
      <c r="D247" s="1">
        <v>733</v>
      </c>
      <c r="E247" s="1">
        <v>733</v>
      </c>
      <c r="F247" s="1">
        <v>160.26</v>
      </c>
      <c r="G247" s="1">
        <v>733</v>
      </c>
      <c r="H247" s="1">
        <v>83.93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 t="s">
        <v>377</v>
      </c>
      <c r="W247" s="1" t="s">
        <v>377</v>
      </c>
      <c r="X247" s="1">
        <f t="shared" si="3"/>
        <v>0</v>
      </c>
    </row>
    <row r="248" spans="1:24" x14ac:dyDescent="0.25">
      <c r="A248" t="s">
        <v>1016</v>
      </c>
      <c r="B248" t="s">
        <v>1071</v>
      </c>
      <c r="C248" t="s">
        <v>1072</v>
      </c>
      <c r="D248" s="1">
        <v>2000</v>
      </c>
      <c r="E248" s="1">
        <v>2205</v>
      </c>
      <c r="F248" s="1">
        <v>1999</v>
      </c>
      <c r="G248" s="1">
        <v>2000</v>
      </c>
      <c r="H248" s="1">
        <v>229</v>
      </c>
      <c r="I248" s="1">
        <v>0</v>
      </c>
      <c r="J248" s="1">
        <v>166.67</v>
      </c>
      <c r="K248" s="1">
        <v>38.33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 t="s">
        <v>377</v>
      </c>
      <c r="W248" s="1" t="s">
        <v>377</v>
      </c>
      <c r="X248" s="1">
        <f t="shared" si="3"/>
        <v>0</v>
      </c>
    </row>
    <row r="249" spans="1:24" x14ac:dyDescent="0.25">
      <c r="A249" t="s">
        <v>1019</v>
      </c>
      <c r="B249" t="s">
        <v>3715</v>
      </c>
      <c r="C249" t="s">
        <v>3716</v>
      </c>
      <c r="D249" s="1">
        <v>1734.66</v>
      </c>
      <c r="E249" s="1">
        <v>1917.55</v>
      </c>
      <c r="F249" s="1">
        <v>469.58</v>
      </c>
      <c r="G249" s="1">
        <v>1734.66</v>
      </c>
      <c r="H249" s="1">
        <v>198.62</v>
      </c>
      <c r="I249" s="1">
        <v>0</v>
      </c>
      <c r="J249" s="1">
        <v>144.56</v>
      </c>
      <c r="K249" s="1">
        <v>38.33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 t="s">
        <v>377</v>
      </c>
      <c r="W249" s="1" t="s">
        <v>377</v>
      </c>
      <c r="X249" s="1">
        <f t="shared" si="3"/>
        <v>0</v>
      </c>
    </row>
    <row r="250" spans="1:24" x14ac:dyDescent="0.25">
      <c r="A250" t="s">
        <v>1020</v>
      </c>
      <c r="B250" t="s">
        <v>95</v>
      </c>
      <c r="C250" t="s">
        <v>96</v>
      </c>
      <c r="D250" s="1">
        <v>1212</v>
      </c>
      <c r="E250" s="1">
        <v>1351.33</v>
      </c>
      <c r="F250" s="1">
        <v>1025.76</v>
      </c>
      <c r="G250" s="1">
        <v>1212</v>
      </c>
      <c r="H250" s="1">
        <v>138.77000000000001</v>
      </c>
      <c r="I250" s="1">
        <v>0</v>
      </c>
      <c r="J250" s="1">
        <v>101</v>
      </c>
      <c r="K250" s="1">
        <v>38.33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 t="s">
        <v>377</v>
      </c>
      <c r="W250" s="1" t="s">
        <v>377</v>
      </c>
      <c r="X250" s="1">
        <f t="shared" si="3"/>
        <v>0</v>
      </c>
    </row>
    <row r="251" spans="1:24" x14ac:dyDescent="0.25">
      <c r="A251" t="s">
        <v>1023</v>
      </c>
      <c r="B251" t="s">
        <v>1076</v>
      </c>
      <c r="C251" t="s">
        <v>1077</v>
      </c>
      <c r="D251" s="1">
        <v>2997</v>
      </c>
      <c r="E251" s="1">
        <v>2997</v>
      </c>
      <c r="F251" s="1">
        <v>1224.79</v>
      </c>
      <c r="G251" s="1">
        <v>2997</v>
      </c>
      <c r="H251" s="1">
        <v>343.16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 t="s">
        <v>377</v>
      </c>
      <c r="W251" s="1" t="s">
        <v>377</v>
      </c>
      <c r="X251" s="1">
        <f t="shared" si="3"/>
        <v>0</v>
      </c>
    </row>
    <row r="252" spans="1:24" x14ac:dyDescent="0.25">
      <c r="A252" t="s">
        <v>1026</v>
      </c>
      <c r="B252" t="s">
        <v>1079</v>
      </c>
      <c r="C252" t="s">
        <v>1080</v>
      </c>
      <c r="D252" s="1">
        <v>1734.66</v>
      </c>
      <c r="E252" s="1">
        <v>1917.55</v>
      </c>
      <c r="F252" s="1">
        <v>198.62</v>
      </c>
      <c r="G252" s="1">
        <v>1734.66</v>
      </c>
      <c r="H252" s="1">
        <v>198.62</v>
      </c>
      <c r="I252" s="1">
        <v>0</v>
      </c>
      <c r="J252" s="1">
        <v>144.56</v>
      </c>
      <c r="K252" s="1">
        <v>38.33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 t="s">
        <v>377</v>
      </c>
      <c r="W252" s="1" t="s">
        <v>377</v>
      </c>
      <c r="X252" s="1">
        <f t="shared" si="3"/>
        <v>0</v>
      </c>
    </row>
    <row r="253" spans="1:24" x14ac:dyDescent="0.25">
      <c r="A253" t="s">
        <v>1029</v>
      </c>
      <c r="B253" t="s">
        <v>1082</v>
      </c>
      <c r="C253" t="s">
        <v>1083</v>
      </c>
      <c r="D253" s="1">
        <v>1734.66</v>
      </c>
      <c r="E253" s="1">
        <v>1917.55</v>
      </c>
      <c r="F253" s="1">
        <v>198.62</v>
      </c>
      <c r="G253" s="1">
        <v>1734.66</v>
      </c>
      <c r="H253" s="1">
        <v>198.62</v>
      </c>
      <c r="I253" s="1">
        <v>0</v>
      </c>
      <c r="J253" s="1">
        <v>144.56</v>
      </c>
      <c r="K253" s="1">
        <v>38.33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 t="s">
        <v>377</v>
      </c>
      <c r="W253" s="1" t="s">
        <v>377</v>
      </c>
      <c r="X253" s="1">
        <f t="shared" si="3"/>
        <v>0</v>
      </c>
    </row>
    <row r="254" spans="1:24" x14ac:dyDescent="0.25">
      <c r="A254" t="s">
        <v>1030</v>
      </c>
      <c r="B254" t="s">
        <v>85</v>
      </c>
      <c r="C254" t="s">
        <v>86</v>
      </c>
      <c r="D254" s="1">
        <v>1212</v>
      </c>
      <c r="E254" s="1">
        <v>1351.33</v>
      </c>
      <c r="F254" s="1">
        <v>981.9</v>
      </c>
      <c r="G254" s="1">
        <v>1212</v>
      </c>
      <c r="H254" s="1">
        <v>138.77000000000001</v>
      </c>
      <c r="I254" s="1">
        <v>0</v>
      </c>
      <c r="J254" s="1">
        <v>101</v>
      </c>
      <c r="K254" s="1">
        <v>38.33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 t="s">
        <v>377</v>
      </c>
      <c r="W254" s="1" t="s">
        <v>377</v>
      </c>
      <c r="X254" s="1">
        <f t="shared" si="3"/>
        <v>0</v>
      </c>
    </row>
    <row r="255" spans="1:24" x14ac:dyDescent="0.25">
      <c r="A255" t="s">
        <v>1033</v>
      </c>
      <c r="B255" t="s">
        <v>1086</v>
      </c>
      <c r="C255" t="s">
        <v>1087</v>
      </c>
      <c r="D255" s="1">
        <v>3070.85</v>
      </c>
      <c r="E255" s="1">
        <v>3070.85</v>
      </c>
      <c r="F255" s="1">
        <v>551.22</v>
      </c>
      <c r="G255" s="1">
        <v>3070.85</v>
      </c>
      <c r="H255" s="1">
        <v>351.61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 t="s">
        <v>377</v>
      </c>
      <c r="W255" s="1" t="s">
        <v>377</v>
      </c>
      <c r="X255" s="1">
        <f t="shared" si="3"/>
        <v>0</v>
      </c>
    </row>
    <row r="256" spans="1:24" x14ac:dyDescent="0.25">
      <c r="A256" t="s">
        <v>1034</v>
      </c>
      <c r="B256" t="s">
        <v>1089</v>
      </c>
      <c r="C256" t="s">
        <v>1090</v>
      </c>
      <c r="D256" s="1">
        <v>2300</v>
      </c>
      <c r="E256" s="1">
        <v>2530</v>
      </c>
      <c r="F256" s="1">
        <v>263.35000000000002</v>
      </c>
      <c r="G256" s="1">
        <v>2300</v>
      </c>
      <c r="H256" s="1">
        <v>263.35000000000002</v>
      </c>
      <c r="I256" s="1">
        <v>0</v>
      </c>
      <c r="J256" s="1">
        <v>191.67</v>
      </c>
      <c r="K256" s="1">
        <v>38.33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 t="s">
        <v>377</v>
      </c>
      <c r="W256" s="1" t="s">
        <v>377</v>
      </c>
      <c r="X256" s="1">
        <f t="shared" si="3"/>
        <v>0</v>
      </c>
    </row>
    <row r="257" spans="1:24" x14ac:dyDescent="0.25">
      <c r="A257" t="s">
        <v>1035</v>
      </c>
      <c r="B257" t="s">
        <v>1092</v>
      </c>
      <c r="C257" t="s">
        <v>1093</v>
      </c>
      <c r="D257" s="1">
        <v>838</v>
      </c>
      <c r="E257" s="1">
        <v>946.16</v>
      </c>
      <c r="F257" s="1">
        <v>95.95</v>
      </c>
      <c r="G257" s="1">
        <v>838</v>
      </c>
      <c r="H257" s="1">
        <v>95.95</v>
      </c>
      <c r="I257" s="1">
        <v>0</v>
      </c>
      <c r="J257" s="1">
        <v>69.83</v>
      </c>
      <c r="K257" s="1">
        <v>38.33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  <c r="U257" s="1">
        <v>0</v>
      </c>
      <c r="V257" s="1" t="s">
        <v>377</v>
      </c>
      <c r="W257" s="1" t="s">
        <v>377</v>
      </c>
      <c r="X257" s="1">
        <f t="shared" si="3"/>
        <v>0</v>
      </c>
    </row>
    <row r="258" spans="1:24" x14ac:dyDescent="0.25">
      <c r="A258" t="s">
        <v>1038</v>
      </c>
      <c r="B258" t="s">
        <v>325</v>
      </c>
      <c r="C258" t="s">
        <v>326</v>
      </c>
      <c r="D258" s="1">
        <v>1412</v>
      </c>
      <c r="E258" s="1">
        <v>1412</v>
      </c>
      <c r="F258" s="1">
        <v>961.61</v>
      </c>
      <c r="G258" s="1">
        <v>1412</v>
      </c>
      <c r="H258" s="1">
        <v>161.66999999999999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0</v>
      </c>
      <c r="V258" s="1" t="s">
        <v>377</v>
      </c>
      <c r="W258" s="1" t="s">
        <v>377</v>
      </c>
      <c r="X258" s="1">
        <f t="shared" si="3"/>
        <v>0</v>
      </c>
    </row>
    <row r="259" spans="1:24" x14ac:dyDescent="0.25">
      <c r="A259" t="s">
        <v>1041</v>
      </c>
      <c r="B259" t="s">
        <v>1096</v>
      </c>
      <c r="C259" t="s">
        <v>1097</v>
      </c>
      <c r="D259" s="1">
        <v>1734.66</v>
      </c>
      <c r="E259" s="1">
        <v>1917.55</v>
      </c>
      <c r="F259" s="1">
        <v>198.62</v>
      </c>
      <c r="G259" s="1">
        <v>1734.66</v>
      </c>
      <c r="H259" s="1">
        <v>198.62</v>
      </c>
      <c r="I259" s="1">
        <v>0</v>
      </c>
      <c r="J259" s="1">
        <v>144.56</v>
      </c>
      <c r="K259" s="1">
        <v>38.33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  <c r="U259" s="1">
        <v>0</v>
      </c>
      <c r="V259" s="1" t="s">
        <v>377</v>
      </c>
      <c r="W259" s="1" t="s">
        <v>377</v>
      </c>
      <c r="X259" s="1">
        <f t="shared" ref="X259:X322" si="4">SUM(P259:U259)</f>
        <v>0</v>
      </c>
    </row>
    <row r="260" spans="1:24" x14ac:dyDescent="0.25">
      <c r="A260" t="s">
        <v>1044</v>
      </c>
      <c r="B260" t="s">
        <v>1099</v>
      </c>
      <c r="C260" t="s">
        <v>1100</v>
      </c>
      <c r="D260" s="1">
        <v>838</v>
      </c>
      <c r="E260" s="1">
        <v>946.16</v>
      </c>
      <c r="F260" s="1">
        <v>95.95</v>
      </c>
      <c r="G260" s="1">
        <v>838</v>
      </c>
      <c r="H260" s="1">
        <v>95.95</v>
      </c>
      <c r="I260" s="1">
        <v>0</v>
      </c>
      <c r="J260" s="1">
        <v>69.83</v>
      </c>
      <c r="K260" s="1">
        <v>38.33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1" t="s">
        <v>377</v>
      </c>
      <c r="W260" s="1" t="s">
        <v>377</v>
      </c>
      <c r="X260" s="1">
        <f t="shared" si="4"/>
        <v>0</v>
      </c>
    </row>
    <row r="261" spans="1:24" x14ac:dyDescent="0.25">
      <c r="A261" t="s">
        <v>1047</v>
      </c>
      <c r="B261" t="s">
        <v>1102</v>
      </c>
      <c r="C261" t="s">
        <v>1103</v>
      </c>
      <c r="D261" s="1">
        <v>867.33</v>
      </c>
      <c r="E261" s="1">
        <v>977.94</v>
      </c>
      <c r="F261" s="1">
        <v>99.31</v>
      </c>
      <c r="G261" s="1">
        <v>867.33</v>
      </c>
      <c r="H261" s="1">
        <v>99.31</v>
      </c>
      <c r="I261" s="1">
        <v>0</v>
      </c>
      <c r="J261" s="1">
        <v>72.28</v>
      </c>
      <c r="K261" s="1">
        <v>38.33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 t="s">
        <v>377</v>
      </c>
      <c r="W261" s="1" t="s">
        <v>377</v>
      </c>
      <c r="X261" s="1">
        <f t="shared" si="4"/>
        <v>0</v>
      </c>
    </row>
    <row r="262" spans="1:24" x14ac:dyDescent="0.25">
      <c r="A262" t="s">
        <v>1050</v>
      </c>
      <c r="B262" t="s">
        <v>1105</v>
      </c>
      <c r="C262" t="s">
        <v>1106</v>
      </c>
      <c r="D262" s="1">
        <v>3070.85</v>
      </c>
      <c r="E262" s="1">
        <v>3070.85</v>
      </c>
      <c r="F262" s="1">
        <v>1317.96</v>
      </c>
      <c r="G262" s="1">
        <v>3070.85</v>
      </c>
      <c r="H262" s="1">
        <v>351.61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 t="s">
        <v>377</v>
      </c>
      <c r="W262" s="1" t="s">
        <v>377</v>
      </c>
      <c r="X262" s="1">
        <f t="shared" si="4"/>
        <v>0</v>
      </c>
    </row>
    <row r="263" spans="1:24" x14ac:dyDescent="0.25">
      <c r="A263" t="s">
        <v>1053</v>
      </c>
      <c r="B263" t="s">
        <v>1108</v>
      </c>
      <c r="C263" t="s">
        <v>1109</v>
      </c>
      <c r="D263" s="1">
        <v>1734.66</v>
      </c>
      <c r="E263" s="1">
        <v>1734.66</v>
      </c>
      <c r="F263" s="1">
        <v>218.62</v>
      </c>
      <c r="G263" s="1">
        <v>1734.66</v>
      </c>
      <c r="H263" s="1">
        <v>198.62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 t="s">
        <v>377</v>
      </c>
      <c r="W263" s="1" t="s">
        <v>377</v>
      </c>
      <c r="X263" s="1">
        <f t="shared" si="4"/>
        <v>0</v>
      </c>
    </row>
    <row r="264" spans="1:24" x14ac:dyDescent="0.25">
      <c r="A264" t="s">
        <v>1056</v>
      </c>
      <c r="B264" t="s">
        <v>1111</v>
      </c>
      <c r="C264" t="s">
        <v>1112</v>
      </c>
      <c r="D264" s="1">
        <v>3704.86</v>
      </c>
      <c r="E264" s="1">
        <v>3704.86</v>
      </c>
      <c r="F264" s="1">
        <v>1103.01</v>
      </c>
      <c r="G264" s="1">
        <v>3704.86</v>
      </c>
      <c r="H264" s="1">
        <v>424.21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 t="s">
        <v>377</v>
      </c>
      <c r="W264" s="1" t="s">
        <v>377</v>
      </c>
      <c r="X264" s="1">
        <f t="shared" si="4"/>
        <v>0</v>
      </c>
    </row>
    <row r="265" spans="1:24" x14ac:dyDescent="0.25">
      <c r="A265" t="s">
        <v>1059</v>
      </c>
      <c r="B265" t="s">
        <v>1114</v>
      </c>
      <c r="C265" t="s">
        <v>1115</v>
      </c>
      <c r="D265" s="1">
        <v>3070.85</v>
      </c>
      <c r="E265" s="1">
        <v>3070.85</v>
      </c>
      <c r="F265" s="1">
        <v>371.61</v>
      </c>
      <c r="G265" s="1">
        <v>3070.85</v>
      </c>
      <c r="H265" s="1">
        <v>351.61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 t="s">
        <v>377</v>
      </c>
      <c r="W265" s="1" t="s">
        <v>377</v>
      </c>
      <c r="X265" s="1">
        <f t="shared" si="4"/>
        <v>0</v>
      </c>
    </row>
    <row r="266" spans="1:24" x14ac:dyDescent="0.25">
      <c r="A266" t="s">
        <v>1062</v>
      </c>
      <c r="B266" t="s">
        <v>1117</v>
      </c>
      <c r="C266" t="s">
        <v>1118</v>
      </c>
      <c r="D266" s="1">
        <v>1000</v>
      </c>
      <c r="E266" s="1">
        <v>1000</v>
      </c>
      <c r="F266" s="1">
        <v>570.78</v>
      </c>
      <c r="G266" s="1">
        <v>1000</v>
      </c>
      <c r="H266" s="1">
        <v>114.5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 t="s">
        <v>377</v>
      </c>
      <c r="W266" s="1" t="s">
        <v>377</v>
      </c>
      <c r="X266" s="1">
        <f t="shared" si="4"/>
        <v>0</v>
      </c>
    </row>
    <row r="267" spans="1:24" x14ac:dyDescent="0.25">
      <c r="A267" t="s">
        <v>1063</v>
      </c>
      <c r="B267" t="s">
        <v>1120</v>
      </c>
      <c r="C267" t="s">
        <v>1121</v>
      </c>
      <c r="D267" s="1">
        <v>1212</v>
      </c>
      <c r="E267" s="1">
        <v>1351.33</v>
      </c>
      <c r="F267" s="1">
        <v>138.77000000000001</v>
      </c>
      <c r="G267" s="1">
        <v>1212</v>
      </c>
      <c r="H267" s="1">
        <v>138.77000000000001</v>
      </c>
      <c r="I267" s="1">
        <v>0</v>
      </c>
      <c r="J267" s="1">
        <v>101</v>
      </c>
      <c r="K267" s="1">
        <v>38.33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 t="s">
        <v>377</v>
      </c>
      <c r="W267" s="1" t="s">
        <v>377</v>
      </c>
      <c r="X267" s="1">
        <f t="shared" si="4"/>
        <v>0</v>
      </c>
    </row>
    <row r="268" spans="1:24" x14ac:dyDescent="0.25">
      <c r="A268" t="s">
        <v>1066</v>
      </c>
      <c r="B268" t="s">
        <v>1123</v>
      </c>
      <c r="C268" t="s">
        <v>1124</v>
      </c>
      <c r="D268" s="1">
        <v>3070.85</v>
      </c>
      <c r="E268" s="1">
        <v>3365.08</v>
      </c>
      <c r="F268" s="1">
        <v>571.22</v>
      </c>
      <c r="G268" s="1">
        <v>3070.85</v>
      </c>
      <c r="H268" s="1">
        <v>351.61</v>
      </c>
      <c r="I268" s="1">
        <v>0</v>
      </c>
      <c r="J268" s="1">
        <v>255.9</v>
      </c>
      <c r="K268" s="1">
        <v>38.33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 t="s">
        <v>377</v>
      </c>
      <c r="W268" s="1" t="s">
        <v>377</v>
      </c>
      <c r="X268" s="1">
        <f t="shared" si="4"/>
        <v>0</v>
      </c>
    </row>
    <row r="269" spans="1:24" x14ac:dyDescent="0.25">
      <c r="A269" t="s">
        <v>1067</v>
      </c>
      <c r="B269" t="s">
        <v>1126</v>
      </c>
      <c r="C269" t="s">
        <v>1127</v>
      </c>
      <c r="D269" s="1">
        <v>2700</v>
      </c>
      <c r="E269" s="1">
        <v>2700</v>
      </c>
      <c r="F269" s="1">
        <v>895.8</v>
      </c>
      <c r="G269" s="1">
        <v>2700</v>
      </c>
      <c r="H269" s="1">
        <v>309.14999999999998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 t="s">
        <v>377</v>
      </c>
      <c r="W269" s="1" t="s">
        <v>377</v>
      </c>
      <c r="X269" s="1">
        <f t="shared" si="4"/>
        <v>0</v>
      </c>
    </row>
    <row r="270" spans="1:24" x14ac:dyDescent="0.25">
      <c r="A270" t="s">
        <v>1070</v>
      </c>
      <c r="B270" t="s">
        <v>1129</v>
      </c>
      <c r="C270" t="s">
        <v>1130</v>
      </c>
      <c r="D270" s="1">
        <v>1212</v>
      </c>
      <c r="E270" s="1">
        <v>1351.33</v>
      </c>
      <c r="F270" s="1">
        <v>138.77000000000001</v>
      </c>
      <c r="G270" s="1">
        <v>1212</v>
      </c>
      <c r="H270" s="1">
        <v>138.77000000000001</v>
      </c>
      <c r="I270" s="1">
        <v>0</v>
      </c>
      <c r="J270" s="1">
        <v>101</v>
      </c>
      <c r="K270" s="1">
        <v>38.33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 t="s">
        <v>377</v>
      </c>
      <c r="W270" s="1" t="s">
        <v>377</v>
      </c>
      <c r="X270" s="1">
        <f t="shared" si="4"/>
        <v>0</v>
      </c>
    </row>
    <row r="271" spans="1:24" x14ac:dyDescent="0.25">
      <c r="A271" t="s">
        <v>1073</v>
      </c>
      <c r="B271" t="s">
        <v>1133</v>
      </c>
      <c r="C271" t="s">
        <v>1134</v>
      </c>
      <c r="D271" s="1">
        <v>1734.66</v>
      </c>
      <c r="E271" s="1">
        <v>1917.55</v>
      </c>
      <c r="F271" s="1">
        <v>427.72</v>
      </c>
      <c r="G271" s="1">
        <v>1734.66</v>
      </c>
      <c r="H271" s="1">
        <v>198.62</v>
      </c>
      <c r="I271" s="1">
        <v>0</v>
      </c>
      <c r="J271" s="1">
        <v>144.56</v>
      </c>
      <c r="K271" s="1">
        <v>38.33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 t="s">
        <v>377</v>
      </c>
      <c r="W271" s="1" t="s">
        <v>377</v>
      </c>
      <c r="X271" s="1">
        <f t="shared" si="4"/>
        <v>0</v>
      </c>
    </row>
    <row r="272" spans="1:24" x14ac:dyDescent="0.25">
      <c r="A272" t="s">
        <v>1074</v>
      </c>
      <c r="B272" t="s">
        <v>1136</v>
      </c>
      <c r="C272" t="s">
        <v>1137</v>
      </c>
      <c r="D272" s="1">
        <v>1412</v>
      </c>
      <c r="E272" s="1">
        <v>1412</v>
      </c>
      <c r="F272" s="1">
        <v>876.68</v>
      </c>
      <c r="G272" s="1">
        <v>1412</v>
      </c>
      <c r="H272" s="1">
        <v>161.66999999999999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0</v>
      </c>
      <c r="U272" s="1">
        <v>0</v>
      </c>
      <c r="V272" s="1" t="s">
        <v>377</v>
      </c>
      <c r="W272" s="1" t="s">
        <v>377</v>
      </c>
      <c r="X272" s="1">
        <f t="shared" si="4"/>
        <v>0</v>
      </c>
    </row>
    <row r="273" spans="1:24" x14ac:dyDescent="0.25">
      <c r="A273" t="s">
        <v>1075</v>
      </c>
      <c r="B273" t="s">
        <v>1139</v>
      </c>
      <c r="C273" t="s">
        <v>1140</v>
      </c>
      <c r="D273" s="1">
        <v>607.13</v>
      </c>
      <c r="E273" s="1">
        <v>696.05</v>
      </c>
      <c r="F273" s="1">
        <v>69.52</v>
      </c>
      <c r="G273" s="1">
        <v>607.13</v>
      </c>
      <c r="H273" s="1">
        <v>69.52</v>
      </c>
      <c r="I273" s="1">
        <v>0</v>
      </c>
      <c r="J273" s="1">
        <v>50.59</v>
      </c>
      <c r="K273" s="1">
        <v>38.33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 t="s">
        <v>377</v>
      </c>
      <c r="W273" s="1" t="s">
        <v>377</v>
      </c>
      <c r="X273" s="1">
        <f t="shared" si="4"/>
        <v>0</v>
      </c>
    </row>
    <row r="274" spans="1:24" x14ac:dyDescent="0.25">
      <c r="A274" t="s">
        <v>1078</v>
      </c>
      <c r="B274" t="s">
        <v>1142</v>
      </c>
      <c r="C274" t="s">
        <v>1143</v>
      </c>
      <c r="D274" s="1">
        <v>1086</v>
      </c>
      <c r="E274" s="1">
        <v>1086</v>
      </c>
      <c r="F274" s="1">
        <v>194.94</v>
      </c>
      <c r="G274" s="1">
        <v>1086</v>
      </c>
      <c r="H274" s="1">
        <v>124.35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 t="s">
        <v>377</v>
      </c>
      <c r="W274" s="1" t="s">
        <v>377</v>
      </c>
      <c r="X274" s="1">
        <f t="shared" si="4"/>
        <v>0</v>
      </c>
    </row>
    <row r="275" spans="1:24" x14ac:dyDescent="0.25">
      <c r="A275" t="s">
        <v>1081</v>
      </c>
      <c r="B275" t="s">
        <v>1145</v>
      </c>
      <c r="C275" t="s">
        <v>1146</v>
      </c>
      <c r="D275" s="1">
        <v>3326.67</v>
      </c>
      <c r="E275" s="1">
        <v>3642.22</v>
      </c>
      <c r="F275" s="1">
        <v>2067.33</v>
      </c>
      <c r="G275" s="1">
        <v>3326.67</v>
      </c>
      <c r="H275" s="1">
        <v>380.9</v>
      </c>
      <c r="I275" s="1">
        <v>0</v>
      </c>
      <c r="J275" s="1">
        <v>277.22000000000003</v>
      </c>
      <c r="K275" s="1">
        <v>38.33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 t="s">
        <v>377</v>
      </c>
      <c r="W275" s="1" t="s">
        <v>377</v>
      </c>
      <c r="X275" s="1">
        <f t="shared" si="4"/>
        <v>0</v>
      </c>
    </row>
    <row r="276" spans="1:24" x14ac:dyDescent="0.25">
      <c r="A276" t="s">
        <v>1084</v>
      </c>
      <c r="B276" t="s">
        <v>1148</v>
      </c>
      <c r="C276" t="s">
        <v>1149</v>
      </c>
      <c r="D276" s="1">
        <v>1212</v>
      </c>
      <c r="E276" s="1">
        <v>1351.33</v>
      </c>
      <c r="F276" s="1">
        <v>446.47</v>
      </c>
      <c r="G276" s="1">
        <v>1212</v>
      </c>
      <c r="H276" s="1">
        <v>138.77000000000001</v>
      </c>
      <c r="I276" s="1">
        <v>0</v>
      </c>
      <c r="J276" s="1">
        <v>101</v>
      </c>
      <c r="K276" s="1">
        <v>38.33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 t="s">
        <v>377</v>
      </c>
      <c r="W276" s="1" t="s">
        <v>377</v>
      </c>
      <c r="X276" s="1">
        <f t="shared" si="4"/>
        <v>0</v>
      </c>
    </row>
    <row r="277" spans="1:24" x14ac:dyDescent="0.25">
      <c r="A277" t="s">
        <v>1085</v>
      </c>
      <c r="B277" t="s">
        <v>1151</v>
      </c>
      <c r="C277" t="s">
        <v>1152</v>
      </c>
      <c r="D277" s="1">
        <v>1412</v>
      </c>
      <c r="E277" s="1">
        <v>1568</v>
      </c>
      <c r="F277" s="1">
        <v>962.87</v>
      </c>
      <c r="G277" s="1">
        <v>1412</v>
      </c>
      <c r="H277" s="1">
        <v>161.66999999999999</v>
      </c>
      <c r="I277" s="1">
        <v>0</v>
      </c>
      <c r="J277" s="1">
        <v>117.67</v>
      </c>
      <c r="K277" s="1">
        <v>38.33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 t="s">
        <v>377</v>
      </c>
      <c r="W277" s="1" t="s">
        <v>377</v>
      </c>
      <c r="X277" s="1">
        <f t="shared" si="4"/>
        <v>0</v>
      </c>
    </row>
    <row r="278" spans="1:24" x14ac:dyDescent="0.25">
      <c r="A278" t="s">
        <v>1088</v>
      </c>
      <c r="B278" t="s">
        <v>1154</v>
      </c>
      <c r="C278" t="s">
        <v>1155</v>
      </c>
      <c r="D278" s="1">
        <v>1734.66</v>
      </c>
      <c r="E278" s="1">
        <v>1734.66</v>
      </c>
      <c r="F278" s="1">
        <v>198.62</v>
      </c>
      <c r="G278" s="1">
        <v>1734.66</v>
      </c>
      <c r="H278" s="1">
        <v>198.62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 t="s">
        <v>377</v>
      </c>
      <c r="W278" s="1" t="s">
        <v>377</v>
      </c>
      <c r="X278" s="1">
        <f t="shared" si="4"/>
        <v>0</v>
      </c>
    </row>
    <row r="279" spans="1:24" x14ac:dyDescent="0.25">
      <c r="A279" t="s">
        <v>1091</v>
      </c>
      <c r="B279" t="s">
        <v>1157</v>
      </c>
      <c r="C279" t="s">
        <v>1158</v>
      </c>
      <c r="D279" s="1">
        <v>3070.85</v>
      </c>
      <c r="E279" s="1">
        <v>3365.08</v>
      </c>
      <c r="F279" s="1">
        <v>1174.3900000000001</v>
      </c>
      <c r="G279" s="1">
        <v>3070.85</v>
      </c>
      <c r="H279" s="1">
        <v>351.61</v>
      </c>
      <c r="I279" s="1">
        <v>0</v>
      </c>
      <c r="J279" s="1">
        <v>255.9</v>
      </c>
      <c r="K279" s="1">
        <v>38.33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 t="s">
        <v>377</v>
      </c>
      <c r="W279" s="1" t="s">
        <v>377</v>
      </c>
      <c r="X279" s="1">
        <f t="shared" si="4"/>
        <v>0</v>
      </c>
    </row>
    <row r="280" spans="1:24" x14ac:dyDescent="0.25">
      <c r="A280" t="s">
        <v>1094</v>
      </c>
      <c r="B280" t="s">
        <v>1160</v>
      </c>
      <c r="C280" t="s">
        <v>1161</v>
      </c>
      <c r="D280" s="1">
        <v>1734.66</v>
      </c>
      <c r="E280" s="1">
        <v>1734.66</v>
      </c>
      <c r="F280" s="1">
        <v>355.35</v>
      </c>
      <c r="G280" s="1">
        <v>1734.66</v>
      </c>
      <c r="H280" s="1">
        <v>198.62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 t="s">
        <v>377</v>
      </c>
      <c r="W280" s="1" t="s">
        <v>377</v>
      </c>
      <c r="X280" s="1">
        <f t="shared" si="4"/>
        <v>0</v>
      </c>
    </row>
    <row r="281" spans="1:24" x14ac:dyDescent="0.25">
      <c r="A281" t="s">
        <v>1095</v>
      </c>
      <c r="B281" t="s">
        <v>1163</v>
      </c>
      <c r="C281" t="s">
        <v>1164</v>
      </c>
      <c r="D281" s="1">
        <v>867.33</v>
      </c>
      <c r="E281" s="1">
        <v>977.94</v>
      </c>
      <c r="F281" s="1">
        <v>119.31</v>
      </c>
      <c r="G281" s="1">
        <v>867.33</v>
      </c>
      <c r="H281" s="1">
        <v>99.31</v>
      </c>
      <c r="I281" s="1">
        <v>0</v>
      </c>
      <c r="J281" s="1">
        <v>72.28</v>
      </c>
      <c r="K281" s="1">
        <v>38.33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 t="s">
        <v>377</v>
      </c>
      <c r="W281" s="1" t="s">
        <v>377</v>
      </c>
      <c r="X281" s="1">
        <f t="shared" si="4"/>
        <v>0</v>
      </c>
    </row>
    <row r="282" spans="1:24" x14ac:dyDescent="0.25">
      <c r="A282" t="s">
        <v>1098</v>
      </c>
      <c r="B282" t="s">
        <v>1166</v>
      </c>
      <c r="C282" t="s">
        <v>1167</v>
      </c>
      <c r="D282" s="1">
        <v>838</v>
      </c>
      <c r="E282" s="1">
        <v>946.16</v>
      </c>
      <c r="F282" s="1">
        <v>95.95</v>
      </c>
      <c r="G282" s="1">
        <v>838</v>
      </c>
      <c r="H282" s="1">
        <v>95.95</v>
      </c>
      <c r="I282" s="1">
        <v>0</v>
      </c>
      <c r="J282" s="1">
        <v>69.83</v>
      </c>
      <c r="K282" s="1">
        <v>38.33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0</v>
      </c>
      <c r="U282" s="1">
        <v>0</v>
      </c>
      <c r="V282" s="1" t="s">
        <v>377</v>
      </c>
      <c r="W282" s="1" t="s">
        <v>377</v>
      </c>
      <c r="X282" s="1">
        <f t="shared" si="4"/>
        <v>0</v>
      </c>
    </row>
    <row r="283" spans="1:24" x14ac:dyDescent="0.25">
      <c r="A283" t="s">
        <v>1101</v>
      </c>
      <c r="B283" t="s">
        <v>1169</v>
      </c>
      <c r="C283" t="s">
        <v>1170</v>
      </c>
      <c r="D283" s="1">
        <v>733</v>
      </c>
      <c r="E283" s="1">
        <v>733</v>
      </c>
      <c r="F283" s="1">
        <v>400.6</v>
      </c>
      <c r="G283" s="1">
        <v>733</v>
      </c>
      <c r="H283" s="1">
        <v>83.93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0</v>
      </c>
      <c r="U283" s="1">
        <v>0</v>
      </c>
      <c r="V283" s="1" t="s">
        <v>377</v>
      </c>
      <c r="W283" s="1" t="s">
        <v>377</v>
      </c>
      <c r="X283" s="1">
        <f t="shared" si="4"/>
        <v>0</v>
      </c>
    </row>
    <row r="284" spans="1:24" x14ac:dyDescent="0.25">
      <c r="A284" t="s">
        <v>1104</v>
      </c>
      <c r="B284" t="s">
        <v>1172</v>
      </c>
      <c r="C284" t="s">
        <v>1173</v>
      </c>
      <c r="D284" s="1">
        <v>650.5</v>
      </c>
      <c r="E284" s="1">
        <v>650.5</v>
      </c>
      <c r="F284" s="1">
        <v>116.98</v>
      </c>
      <c r="G284" s="1">
        <v>650.5</v>
      </c>
      <c r="H284" s="1">
        <v>74.48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0</v>
      </c>
      <c r="U284" s="1">
        <v>0</v>
      </c>
      <c r="V284" s="1" t="s">
        <v>377</v>
      </c>
      <c r="W284" s="1" t="s">
        <v>377</v>
      </c>
      <c r="X284" s="1">
        <f t="shared" si="4"/>
        <v>0</v>
      </c>
    </row>
    <row r="285" spans="1:24" x14ac:dyDescent="0.25">
      <c r="A285" t="s">
        <v>1107</v>
      </c>
      <c r="B285" t="s">
        <v>1175</v>
      </c>
      <c r="C285" t="s">
        <v>1176</v>
      </c>
      <c r="D285" s="1">
        <v>2700</v>
      </c>
      <c r="E285" s="1">
        <v>2700</v>
      </c>
      <c r="F285" s="1">
        <v>906.01</v>
      </c>
      <c r="G285" s="1">
        <v>2700</v>
      </c>
      <c r="H285" s="1">
        <v>309.14999999999998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1" t="s">
        <v>377</v>
      </c>
      <c r="W285" s="1" t="s">
        <v>377</v>
      </c>
      <c r="X285" s="1">
        <f t="shared" si="4"/>
        <v>0</v>
      </c>
    </row>
    <row r="286" spans="1:24" x14ac:dyDescent="0.25">
      <c r="A286" t="s">
        <v>1110</v>
      </c>
      <c r="B286" t="s">
        <v>1178</v>
      </c>
      <c r="C286" t="s">
        <v>1179</v>
      </c>
      <c r="D286" s="1">
        <v>2604.81</v>
      </c>
      <c r="E286" s="1">
        <v>2860.21</v>
      </c>
      <c r="F286" s="1">
        <v>1111.56</v>
      </c>
      <c r="G286" s="1">
        <v>2604.81</v>
      </c>
      <c r="H286" s="1">
        <v>298.25</v>
      </c>
      <c r="I286" s="1">
        <v>0</v>
      </c>
      <c r="J286" s="1">
        <v>217.07</v>
      </c>
      <c r="K286" s="1">
        <v>38.33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 t="s">
        <v>377</v>
      </c>
      <c r="W286" s="1" t="s">
        <v>377</v>
      </c>
      <c r="X286" s="1">
        <f t="shared" si="4"/>
        <v>0</v>
      </c>
    </row>
    <row r="287" spans="1:24" x14ac:dyDescent="0.25">
      <c r="A287" t="s">
        <v>1113</v>
      </c>
      <c r="B287" t="s">
        <v>1181</v>
      </c>
      <c r="C287" t="s">
        <v>1182</v>
      </c>
      <c r="D287" s="1">
        <v>3070.85</v>
      </c>
      <c r="E287" s="1">
        <v>3365.08</v>
      </c>
      <c r="F287" s="1">
        <v>2382.0700000000002</v>
      </c>
      <c r="G287" s="1">
        <v>3070.85</v>
      </c>
      <c r="H287" s="1">
        <v>351.61</v>
      </c>
      <c r="I287" s="1">
        <v>0</v>
      </c>
      <c r="J287" s="1">
        <v>255.9</v>
      </c>
      <c r="K287" s="1">
        <v>38.33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 t="s">
        <v>377</v>
      </c>
      <c r="W287" s="1" t="s">
        <v>377</v>
      </c>
      <c r="X287" s="1">
        <f t="shared" si="4"/>
        <v>0</v>
      </c>
    </row>
    <row r="288" spans="1:24" x14ac:dyDescent="0.25">
      <c r="A288" t="s">
        <v>1116</v>
      </c>
      <c r="B288" t="s">
        <v>1184</v>
      </c>
      <c r="C288" t="s">
        <v>1185</v>
      </c>
      <c r="D288" s="1">
        <v>1734.66</v>
      </c>
      <c r="E288" s="1">
        <v>1917.55</v>
      </c>
      <c r="F288" s="1">
        <v>198.62</v>
      </c>
      <c r="G288" s="1">
        <v>1734.66</v>
      </c>
      <c r="H288" s="1">
        <v>198.62</v>
      </c>
      <c r="I288" s="1">
        <v>0</v>
      </c>
      <c r="J288" s="1">
        <v>144.56</v>
      </c>
      <c r="K288" s="1">
        <v>38.33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 t="s">
        <v>566</v>
      </c>
      <c r="W288" s="1" t="s">
        <v>377</v>
      </c>
      <c r="X288" s="1">
        <f t="shared" si="4"/>
        <v>0</v>
      </c>
    </row>
    <row r="289" spans="1:24" x14ac:dyDescent="0.25">
      <c r="A289" t="s">
        <v>1119</v>
      </c>
      <c r="B289" t="s">
        <v>1188</v>
      </c>
      <c r="C289" t="s">
        <v>1189</v>
      </c>
      <c r="D289" s="1">
        <v>561</v>
      </c>
      <c r="E289" s="1">
        <v>661.9</v>
      </c>
      <c r="F289" s="1">
        <v>560</v>
      </c>
      <c r="G289" s="1">
        <v>661.9</v>
      </c>
      <c r="H289" s="1">
        <v>53.01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24.4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 t="s">
        <v>377</v>
      </c>
      <c r="W289" s="1" t="s">
        <v>377</v>
      </c>
      <c r="X289" s="1">
        <f t="shared" si="4"/>
        <v>0</v>
      </c>
    </row>
    <row r="290" spans="1:24" x14ac:dyDescent="0.25">
      <c r="A290" t="s">
        <v>1122</v>
      </c>
      <c r="B290" t="s">
        <v>247</v>
      </c>
      <c r="C290" t="s">
        <v>248</v>
      </c>
      <c r="D290" s="1">
        <v>1150</v>
      </c>
      <c r="E290" s="1">
        <v>1222</v>
      </c>
      <c r="F290" s="1">
        <v>944.37</v>
      </c>
      <c r="G290" s="1">
        <v>1222</v>
      </c>
      <c r="H290" s="1">
        <v>108.68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 t="s">
        <v>377</v>
      </c>
      <c r="W290" s="1" t="s">
        <v>377</v>
      </c>
      <c r="X290" s="1">
        <f t="shared" si="4"/>
        <v>0</v>
      </c>
    </row>
    <row r="291" spans="1:24" x14ac:dyDescent="0.25">
      <c r="A291" t="s">
        <v>1125</v>
      </c>
      <c r="B291" t="s">
        <v>185</v>
      </c>
      <c r="C291" t="s">
        <v>186</v>
      </c>
      <c r="D291" s="1">
        <v>1680</v>
      </c>
      <c r="E291" s="1">
        <v>1680</v>
      </c>
      <c r="F291" s="1">
        <v>1679</v>
      </c>
      <c r="G291" s="1">
        <v>1680</v>
      </c>
      <c r="H291" s="1">
        <v>192.36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 t="s">
        <v>377</v>
      </c>
      <c r="W291" s="1" t="s">
        <v>377</v>
      </c>
      <c r="X291" s="1">
        <f t="shared" si="4"/>
        <v>0</v>
      </c>
    </row>
    <row r="292" spans="1:24" x14ac:dyDescent="0.25">
      <c r="A292" t="s">
        <v>1128</v>
      </c>
      <c r="B292" t="s">
        <v>1193</v>
      </c>
      <c r="C292" t="s">
        <v>1194</v>
      </c>
      <c r="D292" s="1">
        <v>484.8</v>
      </c>
      <c r="E292" s="1">
        <v>563.53</v>
      </c>
      <c r="F292" s="1">
        <v>55.51</v>
      </c>
      <c r="G292" s="1">
        <v>484.8</v>
      </c>
      <c r="H292" s="1">
        <v>55.51</v>
      </c>
      <c r="I292" s="1">
        <v>0</v>
      </c>
      <c r="J292" s="1">
        <v>40.4</v>
      </c>
      <c r="K292" s="1">
        <v>38.33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 t="s">
        <v>377</v>
      </c>
      <c r="W292" s="1" t="s">
        <v>377</v>
      </c>
      <c r="X292" s="1">
        <f t="shared" si="4"/>
        <v>0</v>
      </c>
    </row>
    <row r="293" spans="1:24" x14ac:dyDescent="0.25">
      <c r="A293" t="s">
        <v>1131</v>
      </c>
      <c r="B293" t="s">
        <v>1196</v>
      </c>
      <c r="C293" t="s">
        <v>1197</v>
      </c>
      <c r="D293" s="1">
        <v>733</v>
      </c>
      <c r="E293" s="1">
        <v>733</v>
      </c>
      <c r="F293" s="1">
        <v>403.11</v>
      </c>
      <c r="G293" s="1">
        <v>733</v>
      </c>
      <c r="H293" s="1">
        <v>83.93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0</v>
      </c>
      <c r="U293" s="1">
        <v>0</v>
      </c>
      <c r="V293" s="1" t="s">
        <v>377</v>
      </c>
      <c r="W293" s="1" t="s">
        <v>377</v>
      </c>
      <c r="X293" s="1">
        <f t="shared" si="4"/>
        <v>0</v>
      </c>
    </row>
    <row r="294" spans="1:24" x14ac:dyDescent="0.25">
      <c r="A294" t="s">
        <v>1132</v>
      </c>
      <c r="B294" t="s">
        <v>1199</v>
      </c>
      <c r="C294" t="s">
        <v>1200</v>
      </c>
      <c r="D294" s="1">
        <v>1734.66</v>
      </c>
      <c r="E294" s="1">
        <v>1917.55</v>
      </c>
      <c r="F294" s="1">
        <v>198.62</v>
      </c>
      <c r="G294" s="1">
        <v>1734.66</v>
      </c>
      <c r="H294" s="1">
        <v>198.62</v>
      </c>
      <c r="I294" s="1">
        <v>0</v>
      </c>
      <c r="J294" s="1">
        <v>144.56</v>
      </c>
      <c r="K294" s="1">
        <v>38.33</v>
      </c>
      <c r="L294" s="1">
        <v>0</v>
      </c>
      <c r="M294" s="1">
        <v>0</v>
      </c>
      <c r="N294" s="1">
        <v>0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0</v>
      </c>
      <c r="U294" s="1">
        <v>0</v>
      </c>
      <c r="V294" s="1" t="s">
        <v>377</v>
      </c>
      <c r="W294" s="1" t="s">
        <v>377</v>
      </c>
      <c r="X294" s="1">
        <f t="shared" si="4"/>
        <v>0</v>
      </c>
    </row>
    <row r="295" spans="1:24" x14ac:dyDescent="0.25">
      <c r="A295" t="s">
        <v>1135</v>
      </c>
      <c r="B295" t="s">
        <v>1203</v>
      </c>
      <c r="C295" t="s">
        <v>1204</v>
      </c>
      <c r="D295" s="1">
        <v>1734.66</v>
      </c>
      <c r="E295" s="1">
        <v>1917.55</v>
      </c>
      <c r="F295" s="1">
        <v>674.26</v>
      </c>
      <c r="G295" s="1">
        <v>1734.66</v>
      </c>
      <c r="H295" s="1">
        <v>198.62</v>
      </c>
      <c r="I295" s="1">
        <v>0</v>
      </c>
      <c r="J295" s="1">
        <v>144.56</v>
      </c>
      <c r="K295" s="1">
        <v>38.33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">
        <v>0</v>
      </c>
      <c r="V295" s="1" t="s">
        <v>377</v>
      </c>
      <c r="W295" s="1" t="s">
        <v>377</v>
      </c>
      <c r="X295" s="1">
        <f t="shared" si="4"/>
        <v>0</v>
      </c>
    </row>
    <row r="296" spans="1:24" x14ac:dyDescent="0.25">
      <c r="A296" t="s">
        <v>1138</v>
      </c>
      <c r="B296" t="s">
        <v>283</v>
      </c>
      <c r="C296" t="s">
        <v>284</v>
      </c>
      <c r="D296" s="1">
        <v>1212</v>
      </c>
      <c r="E296" s="1">
        <v>1212</v>
      </c>
      <c r="F296" s="1">
        <v>606.66</v>
      </c>
      <c r="G296" s="1">
        <v>1212</v>
      </c>
      <c r="H296" s="1">
        <v>138.77000000000001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1" t="s">
        <v>377</v>
      </c>
      <c r="W296" s="1" t="s">
        <v>377</v>
      </c>
      <c r="X296" s="1">
        <f t="shared" si="4"/>
        <v>0</v>
      </c>
    </row>
    <row r="297" spans="1:24" x14ac:dyDescent="0.25">
      <c r="A297" t="s">
        <v>1141</v>
      </c>
      <c r="B297" t="s">
        <v>1207</v>
      </c>
      <c r="C297" t="s">
        <v>1208</v>
      </c>
      <c r="D297" s="1">
        <v>1734.66</v>
      </c>
      <c r="E297" s="1">
        <v>1734.66</v>
      </c>
      <c r="F297" s="1">
        <v>317.33999999999997</v>
      </c>
      <c r="G297" s="1">
        <v>1734.66</v>
      </c>
      <c r="H297" s="1">
        <v>198.62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 t="s">
        <v>377</v>
      </c>
      <c r="W297" s="1" t="s">
        <v>377</v>
      </c>
      <c r="X297" s="1">
        <f t="shared" si="4"/>
        <v>0</v>
      </c>
    </row>
    <row r="298" spans="1:24" x14ac:dyDescent="0.25">
      <c r="A298" t="s">
        <v>1144</v>
      </c>
      <c r="B298" t="s">
        <v>301</v>
      </c>
      <c r="C298" t="s">
        <v>302</v>
      </c>
      <c r="D298" s="1">
        <v>2600</v>
      </c>
      <c r="E298" s="1">
        <v>2600</v>
      </c>
      <c r="F298" s="1">
        <v>675.38</v>
      </c>
      <c r="G298" s="1">
        <v>2600</v>
      </c>
      <c r="H298" s="1">
        <v>297.7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 t="s">
        <v>377</v>
      </c>
      <c r="W298" s="1" t="s">
        <v>377</v>
      </c>
      <c r="X298" s="1">
        <f t="shared" si="4"/>
        <v>0</v>
      </c>
    </row>
    <row r="299" spans="1:24" x14ac:dyDescent="0.25">
      <c r="A299" t="s">
        <v>1147</v>
      </c>
      <c r="B299" t="s">
        <v>209</v>
      </c>
      <c r="C299" t="s">
        <v>210</v>
      </c>
      <c r="D299" s="1">
        <v>1768.33</v>
      </c>
      <c r="E299" s="1">
        <v>1840.61</v>
      </c>
      <c r="F299" s="1">
        <v>1079.6300000000001</v>
      </c>
      <c r="G299" s="1">
        <v>1768.33</v>
      </c>
      <c r="H299" s="1">
        <v>202.47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  <c r="T299" s="1">
        <v>0</v>
      </c>
      <c r="U299" s="1">
        <v>0</v>
      </c>
      <c r="V299" s="1" t="s">
        <v>377</v>
      </c>
      <c r="W299" s="1" t="s">
        <v>377</v>
      </c>
      <c r="X299" s="1">
        <f t="shared" si="4"/>
        <v>0</v>
      </c>
    </row>
    <row r="300" spans="1:24" x14ac:dyDescent="0.25">
      <c r="A300" t="s">
        <v>1150</v>
      </c>
      <c r="B300" t="s">
        <v>263</v>
      </c>
      <c r="C300" t="s">
        <v>264</v>
      </c>
      <c r="D300" s="1">
        <v>1212</v>
      </c>
      <c r="E300" s="1">
        <v>1351.33</v>
      </c>
      <c r="F300" s="1">
        <v>218.65</v>
      </c>
      <c r="G300" s="1">
        <v>1212</v>
      </c>
      <c r="H300" s="1">
        <v>138.77000000000001</v>
      </c>
      <c r="I300" s="1">
        <v>0</v>
      </c>
      <c r="J300" s="1">
        <v>101</v>
      </c>
      <c r="K300" s="1">
        <v>38.33</v>
      </c>
      <c r="L300" s="1">
        <v>0</v>
      </c>
      <c r="M300" s="1">
        <v>0</v>
      </c>
      <c r="N300" s="1">
        <v>0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">
        <v>0</v>
      </c>
      <c r="V300" s="1" t="s">
        <v>377</v>
      </c>
      <c r="W300" s="1" t="s">
        <v>377</v>
      </c>
      <c r="X300" s="1">
        <f t="shared" si="4"/>
        <v>0</v>
      </c>
    </row>
    <row r="301" spans="1:24" x14ac:dyDescent="0.25">
      <c r="A301" t="s">
        <v>1153</v>
      </c>
      <c r="B301" t="s">
        <v>3504</v>
      </c>
      <c r="C301" t="s">
        <v>3505</v>
      </c>
      <c r="D301" s="1">
        <v>2604.81</v>
      </c>
      <c r="E301" s="1">
        <v>2860.21</v>
      </c>
      <c r="F301" s="1">
        <v>298.25</v>
      </c>
      <c r="G301" s="1">
        <v>2604.81</v>
      </c>
      <c r="H301" s="1">
        <v>298.25</v>
      </c>
      <c r="I301" s="1">
        <v>0</v>
      </c>
      <c r="J301" s="1">
        <v>217.07</v>
      </c>
      <c r="K301" s="1">
        <v>38.33</v>
      </c>
      <c r="L301" s="1">
        <v>0</v>
      </c>
      <c r="M301" s="1">
        <v>0</v>
      </c>
      <c r="N301" s="1">
        <v>0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1" t="s">
        <v>377</v>
      </c>
      <c r="W301" s="1" t="s">
        <v>377</v>
      </c>
      <c r="X301" s="1">
        <f t="shared" si="4"/>
        <v>0</v>
      </c>
    </row>
    <row r="302" spans="1:24" x14ac:dyDescent="0.25">
      <c r="A302" t="s">
        <v>1156</v>
      </c>
      <c r="B302" t="s">
        <v>1213</v>
      </c>
      <c r="C302" t="s">
        <v>1214</v>
      </c>
      <c r="D302" s="1">
        <v>733</v>
      </c>
      <c r="E302" s="1">
        <v>832.41</v>
      </c>
      <c r="F302" s="1">
        <v>365.63</v>
      </c>
      <c r="G302" s="1">
        <v>733</v>
      </c>
      <c r="H302" s="1">
        <v>83.93</v>
      </c>
      <c r="I302" s="1">
        <v>0</v>
      </c>
      <c r="J302" s="1">
        <v>61.08</v>
      </c>
      <c r="K302" s="1">
        <v>38.33</v>
      </c>
      <c r="L302" s="1">
        <v>0</v>
      </c>
      <c r="M302" s="1">
        <v>0</v>
      </c>
      <c r="N302" s="1">
        <v>0</v>
      </c>
      <c r="O302" s="1">
        <v>0</v>
      </c>
      <c r="P302" s="1">
        <v>0</v>
      </c>
      <c r="Q302" s="1">
        <v>0</v>
      </c>
      <c r="R302" s="1">
        <v>0</v>
      </c>
      <c r="S302" s="1">
        <v>0</v>
      </c>
      <c r="T302" s="1">
        <v>0</v>
      </c>
      <c r="U302" s="1">
        <v>0</v>
      </c>
      <c r="V302" s="1" t="s">
        <v>377</v>
      </c>
      <c r="W302" s="1" t="s">
        <v>377</v>
      </c>
      <c r="X302" s="1">
        <f t="shared" si="4"/>
        <v>0</v>
      </c>
    </row>
    <row r="303" spans="1:24" x14ac:dyDescent="0.25">
      <c r="A303" t="s">
        <v>1159</v>
      </c>
      <c r="B303" t="s">
        <v>1216</v>
      </c>
      <c r="C303" t="s">
        <v>1217</v>
      </c>
      <c r="D303" s="1">
        <v>1734.66</v>
      </c>
      <c r="E303" s="1">
        <v>1917.55</v>
      </c>
      <c r="F303" s="1">
        <v>331.37</v>
      </c>
      <c r="G303" s="1">
        <v>1734.66</v>
      </c>
      <c r="H303" s="1">
        <v>198.62</v>
      </c>
      <c r="I303" s="1">
        <v>0</v>
      </c>
      <c r="J303" s="1">
        <v>144.56</v>
      </c>
      <c r="K303" s="1">
        <v>38.33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 t="s">
        <v>377</v>
      </c>
      <c r="W303" s="1" t="s">
        <v>377</v>
      </c>
      <c r="X303" s="1">
        <f t="shared" si="4"/>
        <v>0</v>
      </c>
    </row>
    <row r="304" spans="1:24" x14ac:dyDescent="0.25">
      <c r="A304" t="s">
        <v>1162</v>
      </c>
      <c r="B304" t="s">
        <v>131</v>
      </c>
      <c r="C304" t="s">
        <v>132</v>
      </c>
      <c r="D304" s="1">
        <v>1212</v>
      </c>
      <c r="E304" s="1">
        <v>1212</v>
      </c>
      <c r="F304" s="1">
        <v>229.97</v>
      </c>
      <c r="G304" s="1">
        <v>1212</v>
      </c>
      <c r="H304" s="1">
        <v>138.77000000000001</v>
      </c>
      <c r="I304" s="1">
        <v>0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 t="s">
        <v>377</v>
      </c>
      <c r="W304" s="1" t="s">
        <v>377</v>
      </c>
      <c r="X304" s="1">
        <f t="shared" si="4"/>
        <v>0</v>
      </c>
    </row>
    <row r="305" spans="1:24" x14ac:dyDescent="0.25">
      <c r="A305" t="s">
        <v>1165</v>
      </c>
      <c r="B305" t="s">
        <v>1221</v>
      </c>
      <c r="C305" t="s">
        <v>1222</v>
      </c>
      <c r="D305" s="1">
        <v>1734.66</v>
      </c>
      <c r="E305" s="1">
        <v>1734.66</v>
      </c>
      <c r="F305" s="1">
        <v>218.62</v>
      </c>
      <c r="G305" s="1">
        <v>1734.66</v>
      </c>
      <c r="H305" s="1">
        <v>198.62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 t="s">
        <v>377</v>
      </c>
      <c r="W305" s="1" t="s">
        <v>377</v>
      </c>
      <c r="X305" s="1">
        <f t="shared" si="4"/>
        <v>0</v>
      </c>
    </row>
    <row r="306" spans="1:24" x14ac:dyDescent="0.25">
      <c r="A306" t="s">
        <v>1168</v>
      </c>
      <c r="B306" t="s">
        <v>1224</v>
      </c>
      <c r="C306" t="s">
        <v>1225</v>
      </c>
      <c r="D306" s="1">
        <v>1212</v>
      </c>
      <c r="E306" s="1">
        <v>1351.33</v>
      </c>
      <c r="F306" s="1">
        <v>138.77000000000001</v>
      </c>
      <c r="G306" s="1">
        <v>1212</v>
      </c>
      <c r="H306" s="1">
        <v>138.77000000000001</v>
      </c>
      <c r="I306" s="1">
        <v>0</v>
      </c>
      <c r="J306" s="1">
        <v>101</v>
      </c>
      <c r="K306" s="1">
        <v>38.33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 t="s">
        <v>377</v>
      </c>
      <c r="W306" s="1" t="s">
        <v>377</v>
      </c>
      <c r="X306" s="1">
        <f t="shared" si="4"/>
        <v>0</v>
      </c>
    </row>
    <row r="307" spans="1:24" x14ac:dyDescent="0.25">
      <c r="A307" t="s">
        <v>1171</v>
      </c>
      <c r="B307" t="s">
        <v>1227</v>
      </c>
      <c r="C307" t="s">
        <v>1228</v>
      </c>
      <c r="D307" s="1">
        <v>733</v>
      </c>
      <c r="E307" s="1">
        <v>733</v>
      </c>
      <c r="F307" s="1">
        <v>565.04999999999995</v>
      </c>
      <c r="G307" s="1">
        <v>733</v>
      </c>
      <c r="H307" s="1">
        <v>83.93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0</v>
      </c>
      <c r="U307" s="1">
        <v>0</v>
      </c>
      <c r="V307" s="1" t="s">
        <v>377</v>
      </c>
      <c r="W307" s="1" t="s">
        <v>377</v>
      </c>
      <c r="X307" s="1">
        <f t="shared" si="4"/>
        <v>0</v>
      </c>
    </row>
    <row r="308" spans="1:24" x14ac:dyDescent="0.25">
      <c r="A308" t="s">
        <v>1174</v>
      </c>
      <c r="B308" t="s">
        <v>1230</v>
      </c>
      <c r="C308" t="s">
        <v>1231</v>
      </c>
      <c r="D308" s="1">
        <v>2700</v>
      </c>
      <c r="E308" s="1">
        <v>2963.33</v>
      </c>
      <c r="F308" s="1">
        <v>1868.74</v>
      </c>
      <c r="G308" s="1">
        <v>2700</v>
      </c>
      <c r="H308" s="1">
        <v>309.14999999999998</v>
      </c>
      <c r="I308" s="1">
        <v>0</v>
      </c>
      <c r="J308" s="1">
        <v>225</v>
      </c>
      <c r="K308" s="1">
        <v>38.33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  <c r="V308" s="1" t="s">
        <v>377</v>
      </c>
      <c r="W308" s="1" t="s">
        <v>377</v>
      </c>
      <c r="X308" s="1">
        <f t="shared" si="4"/>
        <v>0</v>
      </c>
    </row>
    <row r="309" spans="1:24" x14ac:dyDescent="0.25">
      <c r="A309" t="s">
        <v>1177</v>
      </c>
      <c r="B309" t="s">
        <v>1233</v>
      </c>
      <c r="C309" t="s">
        <v>1234</v>
      </c>
      <c r="D309" s="1">
        <v>1734.66</v>
      </c>
      <c r="E309" s="1">
        <v>1917.55</v>
      </c>
      <c r="F309" s="1">
        <v>198.62</v>
      </c>
      <c r="G309" s="1">
        <v>1734.66</v>
      </c>
      <c r="H309" s="1">
        <v>198.62</v>
      </c>
      <c r="I309" s="1">
        <v>0</v>
      </c>
      <c r="J309" s="1">
        <v>144.56</v>
      </c>
      <c r="K309" s="1">
        <v>38.33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 t="s">
        <v>377</v>
      </c>
      <c r="W309" s="1" t="s">
        <v>377</v>
      </c>
      <c r="X309" s="1">
        <f t="shared" si="4"/>
        <v>0</v>
      </c>
    </row>
    <row r="310" spans="1:24" x14ac:dyDescent="0.25">
      <c r="A310" t="s">
        <v>1180</v>
      </c>
      <c r="B310" t="s">
        <v>1237</v>
      </c>
      <c r="C310" t="s">
        <v>1238</v>
      </c>
      <c r="D310" s="1">
        <v>733</v>
      </c>
      <c r="E310" s="1">
        <v>832.41</v>
      </c>
      <c r="F310" s="1">
        <v>706.31</v>
      </c>
      <c r="G310" s="1">
        <v>733</v>
      </c>
      <c r="H310" s="1">
        <v>83.93</v>
      </c>
      <c r="I310" s="1">
        <v>0</v>
      </c>
      <c r="J310" s="1">
        <v>61.08</v>
      </c>
      <c r="K310" s="1">
        <v>38.33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 t="s">
        <v>377</v>
      </c>
      <c r="W310" s="1" t="s">
        <v>377</v>
      </c>
      <c r="X310" s="1">
        <f t="shared" si="4"/>
        <v>0</v>
      </c>
    </row>
    <row r="311" spans="1:24" x14ac:dyDescent="0.25">
      <c r="A311" t="s">
        <v>1183</v>
      </c>
      <c r="B311" t="s">
        <v>1240</v>
      </c>
      <c r="C311" t="s">
        <v>1241</v>
      </c>
      <c r="D311" s="1">
        <v>2700</v>
      </c>
      <c r="E311" s="1">
        <v>2963.33</v>
      </c>
      <c r="F311" s="1">
        <v>1533.05</v>
      </c>
      <c r="G311" s="1">
        <v>2700</v>
      </c>
      <c r="H311" s="1">
        <v>309.14999999999998</v>
      </c>
      <c r="I311" s="1">
        <v>0</v>
      </c>
      <c r="J311" s="1">
        <v>225</v>
      </c>
      <c r="K311" s="1">
        <v>38.33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 t="s">
        <v>377</v>
      </c>
      <c r="W311" s="1" t="s">
        <v>377</v>
      </c>
      <c r="X311" s="1">
        <f t="shared" si="4"/>
        <v>0</v>
      </c>
    </row>
    <row r="312" spans="1:24" x14ac:dyDescent="0.25">
      <c r="A312" t="s">
        <v>1186</v>
      </c>
      <c r="B312" t="s">
        <v>191</v>
      </c>
      <c r="C312" t="s">
        <v>192</v>
      </c>
      <c r="D312" s="1">
        <v>1212</v>
      </c>
      <c r="E312" s="1">
        <v>1212</v>
      </c>
      <c r="F312" s="1">
        <v>217.55</v>
      </c>
      <c r="G312" s="1">
        <v>1212</v>
      </c>
      <c r="H312" s="1">
        <v>138.77000000000001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 t="s">
        <v>377</v>
      </c>
      <c r="W312" s="1" t="s">
        <v>377</v>
      </c>
      <c r="X312" s="1">
        <f t="shared" si="4"/>
        <v>0</v>
      </c>
    </row>
    <row r="313" spans="1:24" x14ac:dyDescent="0.25">
      <c r="A313" t="s">
        <v>1187</v>
      </c>
      <c r="B313" t="s">
        <v>1244</v>
      </c>
      <c r="C313" t="s">
        <v>1245</v>
      </c>
      <c r="D313" s="1">
        <v>2300</v>
      </c>
      <c r="E313" s="1">
        <v>2300</v>
      </c>
      <c r="F313" s="1">
        <v>432.85</v>
      </c>
      <c r="G313" s="1">
        <v>2300</v>
      </c>
      <c r="H313" s="1">
        <v>263.35000000000002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 t="s">
        <v>377</v>
      </c>
      <c r="W313" s="1" t="s">
        <v>377</v>
      </c>
      <c r="X313" s="1">
        <f t="shared" si="4"/>
        <v>0</v>
      </c>
    </row>
    <row r="314" spans="1:24" x14ac:dyDescent="0.25">
      <c r="A314" t="s">
        <v>1190</v>
      </c>
      <c r="B314" t="s">
        <v>1247</v>
      </c>
      <c r="C314" t="s">
        <v>1248</v>
      </c>
      <c r="D314" s="1">
        <v>3704.86</v>
      </c>
      <c r="E314" s="1">
        <v>3704.86</v>
      </c>
      <c r="F314" s="1">
        <v>1654.08</v>
      </c>
      <c r="G314" s="1">
        <v>3704.86</v>
      </c>
      <c r="H314" s="1">
        <v>424.21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 t="s">
        <v>377</v>
      </c>
      <c r="W314" s="1" t="s">
        <v>377</v>
      </c>
      <c r="X314" s="1">
        <f t="shared" si="4"/>
        <v>0</v>
      </c>
    </row>
    <row r="315" spans="1:24" x14ac:dyDescent="0.25">
      <c r="A315" t="s">
        <v>1191</v>
      </c>
      <c r="B315" t="s">
        <v>1250</v>
      </c>
      <c r="C315" t="s">
        <v>1251</v>
      </c>
      <c r="D315" s="1">
        <v>3704.86</v>
      </c>
      <c r="E315" s="1">
        <v>4051.93</v>
      </c>
      <c r="F315" s="1">
        <v>1221.8</v>
      </c>
      <c r="G315" s="1">
        <v>3704.86</v>
      </c>
      <c r="H315" s="1">
        <v>424.21</v>
      </c>
      <c r="I315" s="1">
        <v>0</v>
      </c>
      <c r="J315" s="1">
        <v>308.74</v>
      </c>
      <c r="K315" s="1">
        <v>38.33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 t="s">
        <v>377</v>
      </c>
      <c r="W315" s="1" t="s">
        <v>375</v>
      </c>
      <c r="X315" s="1">
        <f t="shared" si="4"/>
        <v>0</v>
      </c>
    </row>
    <row r="316" spans="1:24" x14ac:dyDescent="0.25">
      <c r="A316" t="s">
        <v>1192</v>
      </c>
      <c r="B316" t="s">
        <v>1253</v>
      </c>
      <c r="C316" t="s">
        <v>1254</v>
      </c>
      <c r="D316" s="1">
        <v>867.33</v>
      </c>
      <c r="E316" s="1">
        <v>977.94</v>
      </c>
      <c r="F316" s="1">
        <v>99.31</v>
      </c>
      <c r="G316" s="1">
        <v>867.33</v>
      </c>
      <c r="H316" s="1">
        <v>99.31</v>
      </c>
      <c r="I316" s="1">
        <v>0</v>
      </c>
      <c r="J316" s="1">
        <v>72.28</v>
      </c>
      <c r="K316" s="1">
        <v>38.33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 t="s">
        <v>377</v>
      </c>
      <c r="W316" s="1" t="s">
        <v>375</v>
      </c>
      <c r="X316" s="1">
        <f t="shared" si="4"/>
        <v>0</v>
      </c>
    </row>
    <row r="317" spans="1:24" x14ac:dyDescent="0.25">
      <c r="A317" t="s">
        <v>1195</v>
      </c>
      <c r="B317" t="s">
        <v>1256</v>
      </c>
      <c r="C317" t="s">
        <v>1257</v>
      </c>
      <c r="D317" s="1">
        <v>1734.66</v>
      </c>
      <c r="E317" s="1">
        <v>1734.66</v>
      </c>
      <c r="F317" s="1">
        <v>352.06</v>
      </c>
      <c r="G317" s="1">
        <v>1734.66</v>
      </c>
      <c r="H317" s="1">
        <v>198.62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0</v>
      </c>
      <c r="U317" s="1">
        <v>0</v>
      </c>
      <c r="V317" s="1" t="s">
        <v>377</v>
      </c>
      <c r="W317" s="1" t="s">
        <v>377</v>
      </c>
      <c r="X317" s="1">
        <f t="shared" si="4"/>
        <v>0</v>
      </c>
    </row>
    <row r="318" spans="1:24" x14ac:dyDescent="0.25">
      <c r="A318" t="s">
        <v>1198</v>
      </c>
      <c r="B318" t="s">
        <v>1259</v>
      </c>
      <c r="C318" t="s">
        <v>1260</v>
      </c>
      <c r="D318" s="1">
        <v>3326.67</v>
      </c>
      <c r="E318" s="1">
        <v>3642.22</v>
      </c>
      <c r="F318" s="1">
        <v>1207.8900000000001</v>
      </c>
      <c r="G318" s="1">
        <v>3326.67</v>
      </c>
      <c r="H318" s="1">
        <v>380.9</v>
      </c>
      <c r="I318" s="1">
        <v>0</v>
      </c>
      <c r="J318" s="1">
        <v>277.22000000000003</v>
      </c>
      <c r="K318" s="1">
        <v>38.33</v>
      </c>
      <c r="L318" s="1">
        <v>0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 t="s">
        <v>377</v>
      </c>
      <c r="W318" s="1" t="s">
        <v>377</v>
      </c>
      <c r="X318" s="1">
        <f t="shared" si="4"/>
        <v>0</v>
      </c>
    </row>
    <row r="319" spans="1:24" x14ac:dyDescent="0.25">
      <c r="A319" t="s">
        <v>1201</v>
      </c>
      <c r="B319" t="s">
        <v>1262</v>
      </c>
      <c r="C319" t="s">
        <v>1263</v>
      </c>
      <c r="D319" s="1">
        <v>2184.13</v>
      </c>
      <c r="E319" s="1">
        <v>2184.13</v>
      </c>
      <c r="F319" s="1">
        <v>1325.79</v>
      </c>
      <c r="G319" s="1">
        <v>2184.13</v>
      </c>
      <c r="H319" s="1">
        <v>250.08</v>
      </c>
      <c r="I319" s="1">
        <v>0</v>
      </c>
      <c r="J319" s="1">
        <v>0</v>
      </c>
      <c r="K319" s="1">
        <v>0</v>
      </c>
      <c r="L319" s="1">
        <v>0</v>
      </c>
      <c r="M319" s="1">
        <v>0</v>
      </c>
      <c r="N319" s="1">
        <v>0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1">
        <v>0</v>
      </c>
      <c r="U319" s="1">
        <v>0</v>
      </c>
      <c r="V319" s="1" t="s">
        <v>377</v>
      </c>
      <c r="W319" s="1" t="s">
        <v>377</v>
      </c>
      <c r="X319" s="1">
        <f t="shared" si="4"/>
        <v>0</v>
      </c>
    </row>
    <row r="320" spans="1:24" x14ac:dyDescent="0.25">
      <c r="A320" t="s">
        <v>1202</v>
      </c>
      <c r="B320" t="s">
        <v>1265</v>
      </c>
      <c r="C320" t="s">
        <v>1266</v>
      </c>
      <c r="D320" s="1">
        <v>1734.66</v>
      </c>
      <c r="E320" s="1">
        <v>1734.66</v>
      </c>
      <c r="F320" s="1">
        <v>198.62</v>
      </c>
      <c r="G320" s="1">
        <v>1734.66</v>
      </c>
      <c r="H320" s="1">
        <v>198.62</v>
      </c>
      <c r="I320" s="1">
        <v>0</v>
      </c>
      <c r="J320" s="1">
        <v>0</v>
      </c>
      <c r="K320" s="1">
        <v>0</v>
      </c>
      <c r="L320" s="1">
        <v>0</v>
      </c>
      <c r="M320" s="1">
        <v>0</v>
      </c>
      <c r="N320" s="1">
        <v>0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  <c r="T320" s="1">
        <v>0</v>
      </c>
      <c r="U320" s="1">
        <v>0</v>
      </c>
      <c r="V320" s="1" t="s">
        <v>377</v>
      </c>
      <c r="W320" s="1" t="s">
        <v>377</v>
      </c>
      <c r="X320" s="1">
        <f t="shared" si="4"/>
        <v>0</v>
      </c>
    </row>
    <row r="321" spans="1:24" x14ac:dyDescent="0.25">
      <c r="A321" t="s">
        <v>1205</v>
      </c>
      <c r="B321" t="s">
        <v>87</v>
      </c>
      <c r="C321" t="s">
        <v>88</v>
      </c>
      <c r="D321" s="1">
        <v>1212</v>
      </c>
      <c r="E321" s="1">
        <v>1212</v>
      </c>
      <c r="F321" s="1">
        <v>587.55999999999995</v>
      </c>
      <c r="G321" s="1">
        <v>1212</v>
      </c>
      <c r="H321" s="1">
        <v>138.77000000000001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0</v>
      </c>
      <c r="U321" s="1">
        <v>0</v>
      </c>
      <c r="V321" s="1" t="s">
        <v>377</v>
      </c>
      <c r="W321" s="1" t="s">
        <v>377</v>
      </c>
      <c r="X321" s="1">
        <f t="shared" si="4"/>
        <v>0</v>
      </c>
    </row>
    <row r="322" spans="1:24" x14ac:dyDescent="0.25">
      <c r="A322" t="s">
        <v>1206</v>
      </c>
      <c r="B322" t="s">
        <v>125</v>
      </c>
      <c r="C322" t="s">
        <v>126</v>
      </c>
      <c r="D322" s="1">
        <v>1412</v>
      </c>
      <c r="E322" s="1">
        <v>1412</v>
      </c>
      <c r="F322" s="1">
        <v>794.28</v>
      </c>
      <c r="G322" s="1">
        <v>1412</v>
      </c>
      <c r="H322" s="1">
        <v>161.66999999999999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s="1" t="s">
        <v>377</v>
      </c>
      <c r="W322" s="1" t="s">
        <v>377</v>
      </c>
      <c r="X322" s="1">
        <f t="shared" si="4"/>
        <v>0</v>
      </c>
    </row>
    <row r="323" spans="1:24" x14ac:dyDescent="0.25">
      <c r="A323" t="s">
        <v>1209</v>
      </c>
      <c r="B323" t="s">
        <v>1270</v>
      </c>
      <c r="C323" t="s">
        <v>1271</v>
      </c>
      <c r="D323" s="1">
        <v>490.61</v>
      </c>
      <c r="E323" s="1">
        <v>646.32000000000005</v>
      </c>
      <c r="F323" s="1">
        <v>489.61</v>
      </c>
      <c r="G323" s="1">
        <v>567.11</v>
      </c>
      <c r="H323" s="1">
        <v>46.36</v>
      </c>
      <c r="I323" s="1">
        <v>0</v>
      </c>
      <c r="J323" s="1">
        <v>40.880000000000003</v>
      </c>
      <c r="K323" s="1">
        <v>38.33</v>
      </c>
      <c r="L323" s="1">
        <v>0</v>
      </c>
      <c r="M323" s="1">
        <v>0</v>
      </c>
      <c r="N323" s="1">
        <v>4.5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  <c r="V323" s="1" t="s">
        <v>377</v>
      </c>
      <c r="W323" s="1" t="s">
        <v>377</v>
      </c>
      <c r="X323" s="1">
        <f t="shared" ref="X323:X386" si="5">SUM(P323:U323)</f>
        <v>0</v>
      </c>
    </row>
    <row r="324" spans="1:24" x14ac:dyDescent="0.25">
      <c r="A324" t="s">
        <v>1210</v>
      </c>
      <c r="B324" t="s">
        <v>1273</v>
      </c>
      <c r="C324" t="s">
        <v>1274</v>
      </c>
      <c r="D324" s="1">
        <v>3704.86</v>
      </c>
      <c r="E324" s="1">
        <v>4051.93</v>
      </c>
      <c r="F324" s="1">
        <v>1712.65</v>
      </c>
      <c r="G324" s="1">
        <v>3704.86</v>
      </c>
      <c r="H324" s="1">
        <v>424.21</v>
      </c>
      <c r="I324" s="1">
        <v>0</v>
      </c>
      <c r="J324" s="1">
        <v>308.74</v>
      </c>
      <c r="K324" s="1">
        <v>38.33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 t="s">
        <v>377</v>
      </c>
      <c r="W324" s="1" t="s">
        <v>377</v>
      </c>
      <c r="X324" s="1">
        <f t="shared" si="5"/>
        <v>0</v>
      </c>
    </row>
    <row r="325" spans="1:24" x14ac:dyDescent="0.25">
      <c r="A325" t="s">
        <v>1211</v>
      </c>
      <c r="B325" t="s">
        <v>73</v>
      </c>
      <c r="C325" t="s">
        <v>74</v>
      </c>
      <c r="D325" s="1">
        <v>1212</v>
      </c>
      <c r="E325" s="1">
        <v>1212</v>
      </c>
      <c r="F325" s="1">
        <v>799.64</v>
      </c>
      <c r="G325" s="1">
        <v>1212</v>
      </c>
      <c r="H325" s="1">
        <v>138.77000000000001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 t="s">
        <v>377</v>
      </c>
      <c r="W325" s="1" t="s">
        <v>377</v>
      </c>
      <c r="X325" s="1">
        <f t="shared" si="5"/>
        <v>0</v>
      </c>
    </row>
    <row r="326" spans="1:24" x14ac:dyDescent="0.25">
      <c r="A326" t="s">
        <v>1212</v>
      </c>
      <c r="B326" t="s">
        <v>1277</v>
      </c>
      <c r="C326" t="s">
        <v>1278</v>
      </c>
      <c r="D326" s="1">
        <v>3070.85</v>
      </c>
      <c r="E326" s="1">
        <v>3070.85</v>
      </c>
      <c r="F326" s="1">
        <v>3069.85</v>
      </c>
      <c r="G326" s="1">
        <v>3070.85</v>
      </c>
      <c r="H326" s="1">
        <v>351.61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">
        <v>0</v>
      </c>
      <c r="V326" s="1" t="s">
        <v>377</v>
      </c>
      <c r="W326" s="1" t="s">
        <v>377</v>
      </c>
      <c r="X326" s="1">
        <f t="shared" si="5"/>
        <v>0</v>
      </c>
    </row>
    <row r="327" spans="1:24" x14ac:dyDescent="0.25">
      <c r="A327" t="s">
        <v>1215</v>
      </c>
      <c r="B327" t="s">
        <v>1280</v>
      </c>
      <c r="C327" t="s">
        <v>1281</v>
      </c>
      <c r="D327" s="1">
        <v>1212</v>
      </c>
      <c r="E327" s="1">
        <v>1351.33</v>
      </c>
      <c r="F327" s="1">
        <v>205.25</v>
      </c>
      <c r="G327" s="1">
        <v>1212</v>
      </c>
      <c r="H327" s="1">
        <v>138.77000000000001</v>
      </c>
      <c r="I327" s="1">
        <v>0</v>
      </c>
      <c r="J327" s="1">
        <v>101</v>
      </c>
      <c r="K327" s="1">
        <v>38.33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 t="s">
        <v>377</v>
      </c>
      <c r="W327" s="1" t="s">
        <v>377</v>
      </c>
      <c r="X327" s="1">
        <f t="shared" si="5"/>
        <v>0</v>
      </c>
    </row>
    <row r="328" spans="1:24" x14ac:dyDescent="0.25">
      <c r="A328" t="s">
        <v>1218</v>
      </c>
      <c r="B328" t="s">
        <v>155</v>
      </c>
      <c r="C328" t="s">
        <v>156</v>
      </c>
      <c r="D328" s="1">
        <v>1212</v>
      </c>
      <c r="E328" s="1">
        <v>1351.33</v>
      </c>
      <c r="F328" s="1">
        <v>675.37</v>
      </c>
      <c r="G328" s="1">
        <v>1212</v>
      </c>
      <c r="H328" s="1">
        <v>138.77000000000001</v>
      </c>
      <c r="I328" s="1">
        <v>0</v>
      </c>
      <c r="J328" s="1">
        <v>101</v>
      </c>
      <c r="K328" s="1">
        <v>38.33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 t="s">
        <v>377</v>
      </c>
      <c r="W328" s="1" t="s">
        <v>377</v>
      </c>
      <c r="X328" s="1">
        <f t="shared" si="5"/>
        <v>0</v>
      </c>
    </row>
    <row r="329" spans="1:24" x14ac:dyDescent="0.25">
      <c r="A329" t="s">
        <v>1219</v>
      </c>
      <c r="B329" t="s">
        <v>1284</v>
      </c>
      <c r="C329" t="s">
        <v>1285</v>
      </c>
      <c r="D329" s="1">
        <v>1734.66</v>
      </c>
      <c r="E329" s="1">
        <v>1917.55</v>
      </c>
      <c r="F329" s="1">
        <v>358.82</v>
      </c>
      <c r="G329" s="1">
        <v>1734.66</v>
      </c>
      <c r="H329" s="1">
        <v>198.62</v>
      </c>
      <c r="I329" s="1">
        <v>0</v>
      </c>
      <c r="J329" s="1">
        <v>144.56</v>
      </c>
      <c r="K329" s="1">
        <v>38.33</v>
      </c>
      <c r="L329" s="1">
        <v>0</v>
      </c>
      <c r="M329" s="1">
        <v>0</v>
      </c>
      <c r="N329" s="1">
        <v>0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  <c r="T329" s="1">
        <v>0</v>
      </c>
      <c r="U329" s="1">
        <v>0</v>
      </c>
      <c r="V329" s="1" t="s">
        <v>377</v>
      </c>
      <c r="W329" s="1" t="s">
        <v>377</v>
      </c>
      <c r="X329" s="1">
        <f t="shared" si="5"/>
        <v>0</v>
      </c>
    </row>
    <row r="330" spans="1:24" x14ac:dyDescent="0.25">
      <c r="A330" t="s">
        <v>1220</v>
      </c>
      <c r="B330" t="s">
        <v>1287</v>
      </c>
      <c r="C330" t="s">
        <v>1288</v>
      </c>
      <c r="D330" s="1">
        <v>1212</v>
      </c>
      <c r="E330" s="1">
        <v>1351.33</v>
      </c>
      <c r="F330" s="1">
        <v>138.77000000000001</v>
      </c>
      <c r="G330" s="1">
        <v>1212</v>
      </c>
      <c r="H330" s="1">
        <v>138.77000000000001</v>
      </c>
      <c r="I330" s="1">
        <v>0</v>
      </c>
      <c r="J330" s="1">
        <v>101</v>
      </c>
      <c r="K330" s="1">
        <v>38.33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R330" s="1">
        <v>0</v>
      </c>
      <c r="S330" s="1">
        <v>0</v>
      </c>
      <c r="T330" s="1">
        <v>0</v>
      </c>
      <c r="U330" s="1">
        <v>0</v>
      </c>
      <c r="V330" s="1" t="s">
        <v>377</v>
      </c>
      <c r="W330" s="1" t="s">
        <v>377</v>
      </c>
      <c r="X330" s="1">
        <f t="shared" si="5"/>
        <v>0</v>
      </c>
    </row>
    <row r="331" spans="1:24" x14ac:dyDescent="0.25">
      <c r="A331" t="s">
        <v>1223</v>
      </c>
      <c r="B331" t="s">
        <v>1290</v>
      </c>
      <c r="C331" t="s">
        <v>1291</v>
      </c>
      <c r="D331" s="1">
        <v>867.33</v>
      </c>
      <c r="E331" s="1">
        <v>977.94</v>
      </c>
      <c r="F331" s="1">
        <v>136.11000000000001</v>
      </c>
      <c r="G331" s="1">
        <v>867.33</v>
      </c>
      <c r="H331" s="1">
        <v>99.31</v>
      </c>
      <c r="I331" s="1">
        <v>0</v>
      </c>
      <c r="J331" s="1">
        <v>72.28</v>
      </c>
      <c r="K331" s="1">
        <v>38.33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 t="s">
        <v>377</v>
      </c>
      <c r="W331" s="1" t="s">
        <v>377</v>
      </c>
      <c r="X331" s="1">
        <f t="shared" si="5"/>
        <v>0</v>
      </c>
    </row>
    <row r="332" spans="1:24" x14ac:dyDescent="0.25">
      <c r="A332" t="s">
        <v>1226</v>
      </c>
      <c r="B332" t="s">
        <v>1293</v>
      </c>
      <c r="C332" t="s">
        <v>1294</v>
      </c>
      <c r="D332" s="1">
        <v>607.13</v>
      </c>
      <c r="E332" s="1">
        <v>696.05</v>
      </c>
      <c r="F332" s="1">
        <v>89.52</v>
      </c>
      <c r="G332" s="1">
        <v>607.13</v>
      </c>
      <c r="H332" s="1">
        <v>69.52</v>
      </c>
      <c r="I332" s="1">
        <v>0</v>
      </c>
      <c r="J332" s="1">
        <v>50.59</v>
      </c>
      <c r="K332" s="1">
        <v>38.33</v>
      </c>
      <c r="L332" s="1">
        <v>0</v>
      </c>
      <c r="M332" s="1">
        <v>0</v>
      </c>
      <c r="N332" s="1">
        <v>0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1">
        <v>0</v>
      </c>
      <c r="U332" s="1">
        <v>0</v>
      </c>
      <c r="V332" s="1" t="s">
        <v>377</v>
      </c>
      <c r="W332" s="1" t="s">
        <v>377</v>
      </c>
      <c r="X332" s="1">
        <f t="shared" si="5"/>
        <v>0</v>
      </c>
    </row>
    <row r="333" spans="1:24" x14ac:dyDescent="0.25">
      <c r="A333" t="s">
        <v>1229</v>
      </c>
      <c r="B333" t="s">
        <v>1296</v>
      </c>
      <c r="C333" t="s">
        <v>1297</v>
      </c>
      <c r="D333" s="1">
        <v>733</v>
      </c>
      <c r="E333" s="1">
        <v>733</v>
      </c>
      <c r="F333" s="1">
        <v>732</v>
      </c>
      <c r="G333" s="1">
        <v>733</v>
      </c>
      <c r="H333" s="1">
        <v>83.93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 t="s">
        <v>377</v>
      </c>
      <c r="W333" s="1" t="s">
        <v>377</v>
      </c>
      <c r="X333" s="1">
        <f t="shared" si="5"/>
        <v>0</v>
      </c>
    </row>
    <row r="334" spans="1:24" x14ac:dyDescent="0.25">
      <c r="A334" t="s">
        <v>1232</v>
      </c>
      <c r="B334" t="s">
        <v>1299</v>
      </c>
      <c r="C334" t="s">
        <v>1300</v>
      </c>
      <c r="D334" s="1">
        <v>3326.67</v>
      </c>
      <c r="E334" s="1">
        <v>3326.67</v>
      </c>
      <c r="F334" s="1">
        <v>1422.88</v>
      </c>
      <c r="G334" s="1">
        <v>3326.67</v>
      </c>
      <c r="H334" s="1">
        <v>380.9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 t="s">
        <v>377</v>
      </c>
      <c r="W334" s="1" t="s">
        <v>377</v>
      </c>
      <c r="X334" s="1">
        <f t="shared" si="5"/>
        <v>0</v>
      </c>
    </row>
    <row r="335" spans="1:24" x14ac:dyDescent="0.25">
      <c r="A335" t="s">
        <v>1235</v>
      </c>
      <c r="B335" t="s">
        <v>1302</v>
      </c>
      <c r="C335" t="s">
        <v>1303</v>
      </c>
      <c r="D335" s="1">
        <v>2604.81</v>
      </c>
      <c r="E335" s="1">
        <v>2860.21</v>
      </c>
      <c r="F335" s="1">
        <v>1521.86</v>
      </c>
      <c r="G335" s="1">
        <v>2604.81</v>
      </c>
      <c r="H335" s="1">
        <v>298.25</v>
      </c>
      <c r="I335" s="1">
        <v>0</v>
      </c>
      <c r="J335" s="1">
        <v>217.07</v>
      </c>
      <c r="K335" s="1">
        <v>38.33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 t="s">
        <v>377</v>
      </c>
      <c r="W335" s="1" t="s">
        <v>377</v>
      </c>
      <c r="X335" s="1">
        <f t="shared" si="5"/>
        <v>0</v>
      </c>
    </row>
    <row r="336" spans="1:24" x14ac:dyDescent="0.25">
      <c r="A336" t="s">
        <v>1236</v>
      </c>
      <c r="B336" t="s">
        <v>1305</v>
      </c>
      <c r="C336" t="s">
        <v>1306</v>
      </c>
      <c r="D336" s="1">
        <v>838</v>
      </c>
      <c r="E336" s="1">
        <v>946.16</v>
      </c>
      <c r="F336" s="1">
        <v>95.95</v>
      </c>
      <c r="G336" s="1">
        <v>838</v>
      </c>
      <c r="H336" s="1">
        <v>95.95</v>
      </c>
      <c r="I336" s="1">
        <v>0</v>
      </c>
      <c r="J336" s="1">
        <v>69.83</v>
      </c>
      <c r="K336" s="1">
        <v>38.33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 t="s">
        <v>377</v>
      </c>
      <c r="W336" s="1" t="s">
        <v>377</v>
      </c>
      <c r="X336" s="1">
        <f t="shared" si="5"/>
        <v>0</v>
      </c>
    </row>
    <row r="337" spans="1:24" x14ac:dyDescent="0.25">
      <c r="A337" t="s">
        <v>1239</v>
      </c>
      <c r="B337" t="s">
        <v>1308</v>
      </c>
      <c r="C337" t="s">
        <v>1309</v>
      </c>
      <c r="D337" s="1">
        <v>1086</v>
      </c>
      <c r="E337" s="1">
        <v>1086</v>
      </c>
      <c r="F337" s="1">
        <v>255.83</v>
      </c>
      <c r="G337" s="1">
        <v>1086</v>
      </c>
      <c r="H337" s="1">
        <v>124.35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 t="s">
        <v>377</v>
      </c>
      <c r="W337" s="1" t="s">
        <v>377</v>
      </c>
      <c r="X337" s="1">
        <f t="shared" si="5"/>
        <v>0</v>
      </c>
    </row>
    <row r="338" spans="1:24" x14ac:dyDescent="0.25">
      <c r="A338" t="s">
        <v>1242</v>
      </c>
      <c r="B338" t="s">
        <v>1311</v>
      </c>
      <c r="C338" t="s">
        <v>1312</v>
      </c>
      <c r="D338" s="1">
        <v>1734.66</v>
      </c>
      <c r="E338" s="1">
        <v>1917.55</v>
      </c>
      <c r="F338" s="1">
        <v>198.62</v>
      </c>
      <c r="G338" s="1">
        <v>1734.66</v>
      </c>
      <c r="H338" s="1">
        <v>198.62</v>
      </c>
      <c r="I338" s="1">
        <v>0</v>
      </c>
      <c r="J338" s="1">
        <v>144.56</v>
      </c>
      <c r="K338" s="1">
        <v>38.33</v>
      </c>
      <c r="L338" s="1">
        <v>0</v>
      </c>
      <c r="M338" s="1">
        <v>0</v>
      </c>
      <c r="N338" s="1">
        <v>0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 t="s">
        <v>377</v>
      </c>
      <c r="W338" s="1" t="s">
        <v>377</v>
      </c>
      <c r="X338" s="1">
        <f t="shared" si="5"/>
        <v>0</v>
      </c>
    </row>
    <row r="339" spans="1:24" x14ac:dyDescent="0.25">
      <c r="A339" t="s">
        <v>1243</v>
      </c>
      <c r="B339" t="s">
        <v>1314</v>
      </c>
      <c r="C339" t="s">
        <v>1315</v>
      </c>
      <c r="D339" s="1">
        <v>1734.66</v>
      </c>
      <c r="E339" s="1">
        <v>1917.55</v>
      </c>
      <c r="F339" s="1">
        <v>198.62</v>
      </c>
      <c r="G339" s="1">
        <v>1734.66</v>
      </c>
      <c r="H339" s="1">
        <v>198.62</v>
      </c>
      <c r="I339" s="1">
        <v>0</v>
      </c>
      <c r="J339" s="1">
        <v>144.56</v>
      </c>
      <c r="K339" s="1">
        <v>38.33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 t="s">
        <v>377</v>
      </c>
      <c r="W339" s="1" t="s">
        <v>377</v>
      </c>
      <c r="X339" s="1">
        <f t="shared" si="5"/>
        <v>0</v>
      </c>
    </row>
    <row r="340" spans="1:24" x14ac:dyDescent="0.25">
      <c r="A340" t="s">
        <v>1246</v>
      </c>
      <c r="B340" t="s">
        <v>1317</v>
      </c>
      <c r="C340" t="s">
        <v>1318</v>
      </c>
      <c r="D340" s="1">
        <v>3704.86</v>
      </c>
      <c r="E340" s="1">
        <v>3704.86</v>
      </c>
      <c r="F340" s="1">
        <v>3055.57</v>
      </c>
      <c r="G340" s="1">
        <v>3704.86</v>
      </c>
      <c r="H340" s="1">
        <v>424.21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 t="s">
        <v>377</v>
      </c>
      <c r="W340" s="1" t="s">
        <v>377</v>
      </c>
      <c r="X340" s="1">
        <f t="shared" si="5"/>
        <v>0</v>
      </c>
    </row>
    <row r="341" spans="1:24" x14ac:dyDescent="0.25">
      <c r="A341" t="s">
        <v>1249</v>
      </c>
      <c r="B341" t="s">
        <v>1320</v>
      </c>
      <c r="C341" t="s">
        <v>1321</v>
      </c>
      <c r="D341" s="1">
        <v>1086</v>
      </c>
      <c r="E341" s="1">
        <v>1214.83</v>
      </c>
      <c r="F341" s="1">
        <v>124.35</v>
      </c>
      <c r="G341" s="1">
        <v>1086</v>
      </c>
      <c r="H341" s="1">
        <v>124.35</v>
      </c>
      <c r="I341" s="1">
        <v>0</v>
      </c>
      <c r="J341" s="1">
        <v>90.5</v>
      </c>
      <c r="K341" s="1">
        <v>38.33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0</v>
      </c>
      <c r="U341" s="1">
        <v>0</v>
      </c>
      <c r="V341" s="1" t="s">
        <v>377</v>
      </c>
      <c r="W341" s="1" t="s">
        <v>377</v>
      </c>
      <c r="X341" s="1">
        <f t="shared" si="5"/>
        <v>0</v>
      </c>
    </row>
    <row r="342" spans="1:24" x14ac:dyDescent="0.25">
      <c r="A342" t="s">
        <v>1252</v>
      </c>
      <c r="B342" t="s">
        <v>1323</v>
      </c>
      <c r="C342" t="s">
        <v>1324</v>
      </c>
      <c r="D342" s="1">
        <v>867.33</v>
      </c>
      <c r="E342" s="1">
        <v>977.94</v>
      </c>
      <c r="F342" s="1">
        <v>119.31</v>
      </c>
      <c r="G342" s="1">
        <v>867.33</v>
      </c>
      <c r="H342" s="1">
        <v>99.31</v>
      </c>
      <c r="I342" s="1">
        <v>0</v>
      </c>
      <c r="J342" s="1">
        <v>72.28</v>
      </c>
      <c r="K342" s="1">
        <v>38.33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0</v>
      </c>
      <c r="R342" s="1">
        <v>0</v>
      </c>
      <c r="S342" s="1">
        <v>0</v>
      </c>
      <c r="T342" s="1">
        <v>0</v>
      </c>
      <c r="U342" s="1">
        <v>0</v>
      </c>
      <c r="V342" s="1" t="s">
        <v>377</v>
      </c>
      <c r="W342" s="1" t="s">
        <v>377</v>
      </c>
      <c r="X342" s="1">
        <f t="shared" si="5"/>
        <v>0</v>
      </c>
    </row>
    <row r="343" spans="1:24" x14ac:dyDescent="0.25">
      <c r="A343" t="s">
        <v>1255</v>
      </c>
      <c r="B343" t="s">
        <v>1326</v>
      </c>
      <c r="C343" t="s">
        <v>1327</v>
      </c>
      <c r="D343" s="1">
        <v>2783</v>
      </c>
      <c r="E343" s="1">
        <v>2783</v>
      </c>
      <c r="F343" s="1">
        <v>1290.67</v>
      </c>
      <c r="G343" s="1">
        <v>2783</v>
      </c>
      <c r="H343" s="1">
        <v>318.64999999999998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  <c r="N343" s="1">
        <v>0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1" t="s">
        <v>539</v>
      </c>
      <c r="W343" s="1" t="s">
        <v>377</v>
      </c>
      <c r="X343" s="1">
        <f t="shared" si="5"/>
        <v>0</v>
      </c>
    </row>
    <row r="344" spans="1:24" x14ac:dyDescent="0.25">
      <c r="A344" t="s">
        <v>1258</v>
      </c>
      <c r="B344" t="s">
        <v>199</v>
      </c>
      <c r="C344" t="s">
        <v>200</v>
      </c>
      <c r="D344" s="1">
        <v>1212</v>
      </c>
      <c r="E344" s="1">
        <v>1212</v>
      </c>
      <c r="F344" s="1">
        <v>601.01</v>
      </c>
      <c r="G344" s="1">
        <v>1212</v>
      </c>
      <c r="H344" s="1">
        <v>138.77000000000001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0</v>
      </c>
      <c r="U344" s="1">
        <v>0</v>
      </c>
      <c r="V344" s="1" t="s">
        <v>377</v>
      </c>
      <c r="W344" s="1" t="s">
        <v>377</v>
      </c>
      <c r="X344" s="1">
        <f t="shared" si="5"/>
        <v>0</v>
      </c>
    </row>
    <row r="345" spans="1:24" x14ac:dyDescent="0.25">
      <c r="A345" t="s">
        <v>1261</v>
      </c>
      <c r="B345" t="s">
        <v>63</v>
      </c>
      <c r="C345" t="s">
        <v>64</v>
      </c>
      <c r="D345" s="1">
        <v>1212</v>
      </c>
      <c r="E345" s="1">
        <v>1212</v>
      </c>
      <c r="F345" s="1">
        <v>1197.9000000000001</v>
      </c>
      <c r="G345" s="1">
        <v>1212</v>
      </c>
      <c r="H345" s="1">
        <v>138.77000000000001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 t="s">
        <v>377</v>
      </c>
      <c r="W345" s="1" t="s">
        <v>377</v>
      </c>
      <c r="X345" s="1">
        <f t="shared" si="5"/>
        <v>0</v>
      </c>
    </row>
    <row r="346" spans="1:24" x14ac:dyDescent="0.25">
      <c r="A346" t="s">
        <v>1264</v>
      </c>
      <c r="B346" t="s">
        <v>1331</v>
      </c>
      <c r="C346" t="s">
        <v>1332</v>
      </c>
      <c r="D346" s="1">
        <v>1086</v>
      </c>
      <c r="E346" s="1">
        <v>1086</v>
      </c>
      <c r="F346" s="1">
        <v>194.94</v>
      </c>
      <c r="G346" s="1">
        <v>1086</v>
      </c>
      <c r="H346" s="1">
        <v>124.35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 t="s">
        <v>377</v>
      </c>
      <c r="W346" s="1" t="s">
        <v>377</v>
      </c>
      <c r="X346" s="1">
        <f t="shared" si="5"/>
        <v>0</v>
      </c>
    </row>
    <row r="347" spans="1:24" x14ac:dyDescent="0.25">
      <c r="A347" t="s">
        <v>1267</v>
      </c>
      <c r="B347" t="s">
        <v>3717</v>
      </c>
      <c r="C347" t="s">
        <v>3718</v>
      </c>
      <c r="D347" s="1">
        <v>1734.66</v>
      </c>
      <c r="E347" s="1">
        <v>1917.55</v>
      </c>
      <c r="F347" s="1">
        <v>198.62</v>
      </c>
      <c r="G347" s="1">
        <v>1734.66</v>
      </c>
      <c r="H347" s="1">
        <v>198.62</v>
      </c>
      <c r="I347" s="1">
        <v>0</v>
      </c>
      <c r="J347" s="1">
        <v>144.56</v>
      </c>
      <c r="K347" s="1">
        <v>38.33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 t="s">
        <v>377</v>
      </c>
      <c r="W347" s="1" t="s">
        <v>377</v>
      </c>
      <c r="X347" s="1">
        <f t="shared" si="5"/>
        <v>0</v>
      </c>
    </row>
    <row r="348" spans="1:24" x14ac:dyDescent="0.25">
      <c r="A348" t="s">
        <v>1268</v>
      </c>
      <c r="B348" t="s">
        <v>1334</v>
      </c>
      <c r="C348" t="s">
        <v>1335</v>
      </c>
      <c r="D348" s="1">
        <v>906</v>
      </c>
      <c r="E348" s="1">
        <v>1100.83</v>
      </c>
      <c r="F348" s="1">
        <v>905</v>
      </c>
      <c r="G348" s="1">
        <v>987</v>
      </c>
      <c r="H348" s="1">
        <v>85.62</v>
      </c>
      <c r="I348" s="1">
        <v>0</v>
      </c>
      <c r="J348" s="1">
        <v>75.5</v>
      </c>
      <c r="K348" s="1">
        <v>38.33</v>
      </c>
      <c r="L348" s="1">
        <v>0</v>
      </c>
      <c r="M348" s="1">
        <v>0</v>
      </c>
      <c r="N348" s="1">
        <v>9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0</v>
      </c>
      <c r="U348" s="1">
        <v>0</v>
      </c>
      <c r="V348" s="1" t="s">
        <v>377</v>
      </c>
      <c r="W348" s="1" t="s">
        <v>377</v>
      </c>
      <c r="X348" s="1">
        <f t="shared" si="5"/>
        <v>0</v>
      </c>
    </row>
    <row r="349" spans="1:24" x14ac:dyDescent="0.25">
      <c r="A349" t="s">
        <v>1269</v>
      </c>
      <c r="B349" t="s">
        <v>1337</v>
      </c>
      <c r="C349" t="s">
        <v>1338</v>
      </c>
      <c r="D349" s="1">
        <v>838</v>
      </c>
      <c r="E349" s="1">
        <v>838</v>
      </c>
      <c r="F349" s="1">
        <v>95.95</v>
      </c>
      <c r="G349" s="1">
        <v>838</v>
      </c>
      <c r="H349" s="1">
        <v>95.95</v>
      </c>
      <c r="I349" s="1">
        <v>0</v>
      </c>
      <c r="J349" s="1">
        <v>0</v>
      </c>
      <c r="K349" s="1">
        <v>0</v>
      </c>
      <c r="L349" s="1">
        <v>0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  <c r="T349" s="1">
        <v>0</v>
      </c>
      <c r="U349" s="1">
        <v>0</v>
      </c>
      <c r="V349" s="1" t="s">
        <v>377</v>
      </c>
      <c r="W349" s="1" t="s">
        <v>377</v>
      </c>
      <c r="X349" s="1">
        <f t="shared" si="5"/>
        <v>0</v>
      </c>
    </row>
    <row r="350" spans="1:24" x14ac:dyDescent="0.25">
      <c r="A350" t="s">
        <v>1272</v>
      </c>
      <c r="B350" t="s">
        <v>1340</v>
      </c>
      <c r="C350" t="s">
        <v>1341</v>
      </c>
      <c r="D350" s="1">
        <v>867.33</v>
      </c>
      <c r="E350" s="1">
        <v>977.94</v>
      </c>
      <c r="F350" s="1">
        <v>99.31</v>
      </c>
      <c r="G350" s="1">
        <v>867.33</v>
      </c>
      <c r="H350" s="1">
        <v>99.31</v>
      </c>
      <c r="I350" s="1">
        <v>0</v>
      </c>
      <c r="J350" s="1">
        <v>72.28</v>
      </c>
      <c r="K350" s="1">
        <v>38.33</v>
      </c>
      <c r="L350" s="1">
        <v>0</v>
      </c>
      <c r="M350" s="1">
        <v>0</v>
      </c>
      <c r="N350" s="1">
        <v>0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0</v>
      </c>
      <c r="U350" s="1">
        <v>0</v>
      </c>
      <c r="V350" s="1" t="s">
        <v>377</v>
      </c>
      <c r="W350" s="1" t="s">
        <v>377</v>
      </c>
      <c r="X350" s="1">
        <f t="shared" si="5"/>
        <v>0</v>
      </c>
    </row>
    <row r="351" spans="1:24" x14ac:dyDescent="0.25">
      <c r="A351" t="s">
        <v>1275</v>
      </c>
      <c r="B351" t="s">
        <v>1343</v>
      </c>
      <c r="C351" t="s">
        <v>1344</v>
      </c>
      <c r="D351" s="1">
        <v>1086</v>
      </c>
      <c r="E351" s="1">
        <v>1086</v>
      </c>
      <c r="F351" s="1">
        <v>239.5</v>
      </c>
      <c r="G351" s="1">
        <v>1086</v>
      </c>
      <c r="H351" s="1">
        <v>124.35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 t="s">
        <v>377</v>
      </c>
      <c r="W351" s="1" t="s">
        <v>377</v>
      </c>
      <c r="X351" s="1">
        <f t="shared" si="5"/>
        <v>0</v>
      </c>
    </row>
    <row r="352" spans="1:24" x14ac:dyDescent="0.25">
      <c r="A352" t="s">
        <v>1276</v>
      </c>
      <c r="B352" t="s">
        <v>3361</v>
      </c>
      <c r="C352" t="s">
        <v>3362</v>
      </c>
      <c r="D352" s="1">
        <v>1734.66</v>
      </c>
      <c r="E352" s="1">
        <v>1734.66</v>
      </c>
      <c r="F352" s="1">
        <v>198.62</v>
      </c>
      <c r="G352" s="1">
        <v>1734.66</v>
      </c>
      <c r="H352" s="1">
        <v>198.62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 t="s">
        <v>377</v>
      </c>
      <c r="W352" s="1" t="s">
        <v>377</v>
      </c>
      <c r="X352" s="1">
        <f t="shared" si="5"/>
        <v>0</v>
      </c>
    </row>
    <row r="353" spans="1:24" x14ac:dyDescent="0.25">
      <c r="A353" t="s">
        <v>1279</v>
      </c>
      <c r="B353" t="s">
        <v>1346</v>
      </c>
      <c r="C353" t="s">
        <v>1347</v>
      </c>
      <c r="D353" s="1">
        <v>3070.85</v>
      </c>
      <c r="E353" s="1">
        <v>3070.85</v>
      </c>
      <c r="F353" s="1">
        <v>571.22</v>
      </c>
      <c r="G353" s="1">
        <v>3070.85</v>
      </c>
      <c r="H353" s="1">
        <v>351.61</v>
      </c>
      <c r="I353" s="1">
        <v>0</v>
      </c>
      <c r="J353" s="1">
        <v>0</v>
      </c>
      <c r="K353" s="1">
        <v>0</v>
      </c>
      <c r="L353" s="1">
        <v>0</v>
      </c>
      <c r="M353" s="1">
        <v>0</v>
      </c>
      <c r="N353" s="1">
        <v>0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 t="s">
        <v>377</v>
      </c>
      <c r="W353" s="1" t="s">
        <v>377</v>
      </c>
      <c r="X353" s="1">
        <f t="shared" si="5"/>
        <v>0</v>
      </c>
    </row>
    <row r="354" spans="1:24" x14ac:dyDescent="0.25">
      <c r="A354" t="s">
        <v>1282</v>
      </c>
      <c r="B354" t="s">
        <v>1349</v>
      </c>
      <c r="C354" t="s">
        <v>1350</v>
      </c>
      <c r="D354" s="1">
        <v>867.33</v>
      </c>
      <c r="E354" s="1">
        <v>867.33</v>
      </c>
      <c r="F354" s="1">
        <v>155.69</v>
      </c>
      <c r="G354" s="1">
        <v>867.33</v>
      </c>
      <c r="H354" s="1">
        <v>99.31</v>
      </c>
      <c r="I354" s="1">
        <v>0</v>
      </c>
      <c r="J354" s="1">
        <v>0</v>
      </c>
      <c r="K354" s="1">
        <v>0</v>
      </c>
      <c r="L354" s="1">
        <v>0</v>
      </c>
      <c r="M354" s="1">
        <v>0</v>
      </c>
      <c r="N354" s="1">
        <v>0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0</v>
      </c>
      <c r="U354" s="1">
        <v>0</v>
      </c>
      <c r="V354" s="1" t="s">
        <v>377</v>
      </c>
      <c r="W354" s="1" t="s">
        <v>377</v>
      </c>
      <c r="X354" s="1">
        <f t="shared" si="5"/>
        <v>0</v>
      </c>
    </row>
    <row r="355" spans="1:24" x14ac:dyDescent="0.25">
      <c r="A355" t="s">
        <v>1283</v>
      </c>
      <c r="B355" t="s">
        <v>265</v>
      </c>
      <c r="C355" t="s">
        <v>266</v>
      </c>
      <c r="D355" s="1">
        <v>1676</v>
      </c>
      <c r="E355" s="1">
        <v>1676</v>
      </c>
      <c r="F355" s="1">
        <v>191.9</v>
      </c>
      <c r="G355" s="1">
        <v>1676</v>
      </c>
      <c r="H355" s="1">
        <v>191.9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1">
        <v>0</v>
      </c>
      <c r="S355" s="1">
        <v>0</v>
      </c>
      <c r="T355" s="1">
        <v>0</v>
      </c>
      <c r="U355" s="1">
        <v>0</v>
      </c>
      <c r="V355" s="1" t="s">
        <v>377</v>
      </c>
      <c r="W355" s="1" t="s">
        <v>377</v>
      </c>
      <c r="X355" s="1">
        <f t="shared" si="5"/>
        <v>0</v>
      </c>
    </row>
    <row r="356" spans="1:24" x14ac:dyDescent="0.25">
      <c r="A356" t="s">
        <v>1286</v>
      </c>
      <c r="B356" t="s">
        <v>1353</v>
      </c>
      <c r="C356" t="s">
        <v>1354</v>
      </c>
      <c r="D356" s="1">
        <v>733</v>
      </c>
      <c r="E356" s="1">
        <v>832.41</v>
      </c>
      <c r="F356" s="1">
        <v>537.23</v>
      </c>
      <c r="G356" s="1">
        <v>733</v>
      </c>
      <c r="H356" s="1">
        <v>83.93</v>
      </c>
      <c r="I356" s="1">
        <v>0</v>
      </c>
      <c r="J356" s="1">
        <v>61.08</v>
      </c>
      <c r="K356" s="1">
        <v>38.33</v>
      </c>
      <c r="L356" s="1">
        <v>0</v>
      </c>
      <c r="M356" s="1">
        <v>0</v>
      </c>
      <c r="N356" s="1">
        <v>0</v>
      </c>
      <c r="O356" s="1">
        <v>0</v>
      </c>
      <c r="P356" s="1">
        <v>0</v>
      </c>
      <c r="Q356" s="1">
        <v>0</v>
      </c>
      <c r="R356" s="1">
        <v>0</v>
      </c>
      <c r="S356" s="1">
        <v>0</v>
      </c>
      <c r="T356" s="1">
        <v>0</v>
      </c>
      <c r="U356" s="1">
        <v>0</v>
      </c>
      <c r="V356" s="1" t="s">
        <v>377</v>
      </c>
      <c r="W356" s="1" t="s">
        <v>377</v>
      </c>
      <c r="X356" s="1">
        <f t="shared" si="5"/>
        <v>0</v>
      </c>
    </row>
    <row r="357" spans="1:24" x14ac:dyDescent="0.25">
      <c r="A357" t="s">
        <v>1289</v>
      </c>
      <c r="B357" t="s">
        <v>1356</v>
      </c>
      <c r="C357" t="s">
        <v>1357</v>
      </c>
      <c r="D357" s="1">
        <v>1212</v>
      </c>
      <c r="E357" s="1">
        <v>1212</v>
      </c>
      <c r="F357" s="1">
        <v>227.55</v>
      </c>
      <c r="G357" s="1">
        <v>1212</v>
      </c>
      <c r="H357" s="1">
        <v>138.77000000000001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">
        <v>0</v>
      </c>
      <c r="V357" s="1" t="s">
        <v>377</v>
      </c>
      <c r="W357" s="1" t="s">
        <v>377</v>
      </c>
      <c r="X357" s="1">
        <f t="shared" si="5"/>
        <v>0</v>
      </c>
    </row>
    <row r="358" spans="1:24" x14ac:dyDescent="0.25">
      <c r="A358" t="s">
        <v>1292</v>
      </c>
      <c r="B358" t="s">
        <v>335</v>
      </c>
      <c r="C358" t="s">
        <v>336</v>
      </c>
      <c r="D358" s="1">
        <v>1212</v>
      </c>
      <c r="E358" s="1">
        <v>1351.33</v>
      </c>
      <c r="F358" s="1">
        <v>1158.42</v>
      </c>
      <c r="G358" s="1">
        <v>1212</v>
      </c>
      <c r="H358" s="1">
        <v>138.77000000000001</v>
      </c>
      <c r="I358" s="1">
        <v>0</v>
      </c>
      <c r="J358" s="1">
        <v>101</v>
      </c>
      <c r="K358" s="1">
        <v>38.33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 t="s">
        <v>377</v>
      </c>
      <c r="W358" s="1" t="s">
        <v>377</v>
      </c>
      <c r="X358" s="1">
        <f t="shared" si="5"/>
        <v>0</v>
      </c>
    </row>
    <row r="359" spans="1:24" x14ac:dyDescent="0.25">
      <c r="A359" t="s">
        <v>1295</v>
      </c>
      <c r="B359" t="s">
        <v>1361</v>
      </c>
      <c r="C359" t="s">
        <v>1362</v>
      </c>
      <c r="D359" s="1">
        <v>490.61</v>
      </c>
      <c r="E359" s="1">
        <v>571.22</v>
      </c>
      <c r="F359" s="1">
        <v>285.47000000000003</v>
      </c>
      <c r="G359" s="1">
        <v>571.22</v>
      </c>
      <c r="H359" s="1">
        <v>46.36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8.61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 t="s">
        <v>377</v>
      </c>
      <c r="W359" s="1" t="s">
        <v>377</v>
      </c>
      <c r="X359" s="1">
        <f t="shared" si="5"/>
        <v>0</v>
      </c>
    </row>
    <row r="360" spans="1:24" x14ac:dyDescent="0.25">
      <c r="A360" t="s">
        <v>1298</v>
      </c>
      <c r="B360" t="s">
        <v>1364</v>
      </c>
      <c r="C360" t="s">
        <v>1365</v>
      </c>
      <c r="D360" s="1">
        <v>1734.66</v>
      </c>
      <c r="E360" s="1">
        <v>1917.55</v>
      </c>
      <c r="F360" s="1">
        <v>244.89</v>
      </c>
      <c r="G360" s="1">
        <v>1734.66</v>
      </c>
      <c r="H360" s="1">
        <v>198.62</v>
      </c>
      <c r="I360" s="1">
        <v>0</v>
      </c>
      <c r="J360" s="1">
        <v>144.56</v>
      </c>
      <c r="K360" s="1">
        <v>38.33</v>
      </c>
      <c r="L360" s="1">
        <v>0</v>
      </c>
      <c r="M360" s="1">
        <v>0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 t="s">
        <v>377</v>
      </c>
      <c r="W360" s="1" t="s">
        <v>377</v>
      </c>
      <c r="X360" s="1">
        <f t="shared" si="5"/>
        <v>0</v>
      </c>
    </row>
    <row r="361" spans="1:24" x14ac:dyDescent="0.25">
      <c r="A361" t="s">
        <v>1301</v>
      </c>
      <c r="B361" t="s">
        <v>271</v>
      </c>
      <c r="C361" t="s">
        <v>272</v>
      </c>
      <c r="D361" s="1">
        <v>1680</v>
      </c>
      <c r="E361" s="1">
        <v>1858.33</v>
      </c>
      <c r="F361" s="1">
        <v>1375.35</v>
      </c>
      <c r="G361" s="1">
        <v>1680</v>
      </c>
      <c r="H361" s="1">
        <v>192.36</v>
      </c>
      <c r="I361" s="1">
        <v>0</v>
      </c>
      <c r="J361" s="1">
        <v>140</v>
      </c>
      <c r="K361" s="1">
        <v>38.33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 t="s">
        <v>377</v>
      </c>
      <c r="W361" s="1" t="s">
        <v>377</v>
      </c>
      <c r="X361" s="1">
        <f t="shared" si="5"/>
        <v>0</v>
      </c>
    </row>
    <row r="362" spans="1:24" x14ac:dyDescent="0.25">
      <c r="A362" t="s">
        <v>1304</v>
      </c>
      <c r="B362" t="s">
        <v>1368</v>
      </c>
      <c r="C362" t="s">
        <v>1369</v>
      </c>
      <c r="D362" s="1">
        <v>1734.66</v>
      </c>
      <c r="E362" s="1">
        <v>1917.55</v>
      </c>
      <c r="F362" s="1">
        <v>218.62</v>
      </c>
      <c r="G362" s="1">
        <v>1734.66</v>
      </c>
      <c r="H362" s="1">
        <v>198.62</v>
      </c>
      <c r="I362" s="1">
        <v>0</v>
      </c>
      <c r="J362" s="1">
        <v>144.56</v>
      </c>
      <c r="K362" s="1">
        <v>38.33</v>
      </c>
      <c r="L362" s="1">
        <v>0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 t="s">
        <v>377</v>
      </c>
      <c r="W362" s="1" t="s">
        <v>377</v>
      </c>
      <c r="X362" s="1">
        <f t="shared" si="5"/>
        <v>0</v>
      </c>
    </row>
    <row r="363" spans="1:24" x14ac:dyDescent="0.25">
      <c r="A363" t="s">
        <v>1307</v>
      </c>
      <c r="B363" t="s">
        <v>1372</v>
      </c>
      <c r="C363" t="s">
        <v>1373</v>
      </c>
      <c r="D363" s="1">
        <v>1734.66</v>
      </c>
      <c r="E363" s="1">
        <v>1917.55</v>
      </c>
      <c r="F363" s="1">
        <v>410.17</v>
      </c>
      <c r="G363" s="1">
        <v>1734.66</v>
      </c>
      <c r="H363" s="1">
        <v>198.62</v>
      </c>
      <c r="I363" s="1">
        <v>0</v>
      </c>
      <c r="J363" s="1">
        <v>144.56</v>
      </c>
      <c r="K363" s="1">
        <v>38.33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 t="s">
        <v>377</v>
      </c>
      <c r="W363" s="1" t="s">
        <v>377</v>
      </c>
      <c r="X363" s="1">
        <f t="shared" si="5"/>
        <v>0</v>
      </c>
    </row>
    <row r="364" spans="1:24" x14ac:dyDescent="0.25">
      <c r="A364" t="s">
        <v>1310</v>
      </c>
      <c r="B364" t="s">
        <v>1376</v>
      </c>
      <c r="C364" t="s">
        <v>1377</v>
      </c>
      <c r="D364" s="1">
        <v>1734.66</v>
      </c>
      <c r="E364" s="1">
        <v>1917.55</v>
      </c>
      <c r="F364" s="1">
        <v>844.68</v>
      </c>
      <c r="G364" s="1">
        <v>1734.66</v>
      </c>
      <c r="H364" s="1">
        <v>198.62</v>
      </c>
      <c r="I364" s="1">
        <v>0</v>
      </c>
      <c r="J364" s="1">
        <v>144.56</v>
      </c>
      <c r="K364" s="1">
        <v>38.33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 t="s">
        <v>377</v>
      </c>
      <c r="W364" s="1" t="s">
        <v>377</v>
      </c>
      <c r="X364" s="1">
        <f t="shared" si="5"/>
        <v>0</v>
      </c>
    </row>
    <row r="365" spans="1:24" x14ac:dyDescent="0.25">
      <c r="A365" t="s">
        <v>1313</v>
      </c>
      <c r="B365" t="s">
        <v>1379</v>
      </c>
      <c r="C365" t="s">
        <v>1380</v>
      </c>
      <c r="D365" s="1">
        <v>561</v>
      </c>
      <c r="E365" s="1">
        <v>739.38</v>
      </c>
      <c r="F365" s="1">
        <v>350.19</v>
      </c>
      <c r="G365" s="1">
        <v>654.29999999999995</v>
      </c>
      <c r="H365" s="1">
        <v>53.01</v>
      </c>
      <c r="I365" s="1">
        <v>0</v>
      </c>
      <c r="J365" s="1">
        <v>46.75</v>
      </c>
      <c r="K365" s="1">
        <v>38.33</v>
      </c>
      <c r="L365" s="1">
        <v>0</v>
      </c>
      <c r="M365" s="1">
        <v>0</v>
      </c>
      <c r="N365" s="1">
        <v>21.3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1" t="s">
        <v>377</v>
      </c>
      <c r="W365" s="1" t="s">
        <v>377</v>
      </c>
      <c r="X365" s="1">
        <f t="shared" si="5"/>
        <v>0</v>
      </c>
    </row>
    <row r="366" spans="1:24" x14ac:dyDescent="0.25">
      <c r="A366" t="s">
        <v>1316</v>
      </c>
      <c r="B366" t="s">
        <v>1382</v>
      </c>
      <c r="C366" t="s">
        <v>1383</v>
      </c>
      <c r="D366" s="1">
        <v>1734.66</v>
      </c>
      <c r="E366" s="1">
        <v>1734.66</v>
      </c>
      <c r="F366" s="1">
        <v>198.62</v>
      </c>
      <c r="G366" s="1">
        <v>1734.66</v>
      </c>
      <c r="H366" s="1">
        <v>198.62</v>
      </c>
      <c r="I366" s="1">
        <v>0</v>
      </c>
      <c r="J366" s="1">
        <v>0</v>
      </c>
      <c r="K366" s="1">
        <v>0</v>
      </c>
      <c r="L366" s="1">
        <v>0</v>
      </c>
      <c r="M366" s="1">
        <v>0</v>
      </c>
      <c r="N366" s="1">
        <v>0</v>
      </c>
      <c r="O366" s="1">
        <v>0</v>
      </c>
      <c r="P366" s="1">
        <v>0</v>
      </c>
      <c r="Q366" s="1">
        <v>0</v>
      </c>
      <c r="R366" s="1">
        <v>0</v>
      </c>
      <c r="S366" s="1">
        <v>0</v>
      </c>
      <c r="T366" s="1">
        <v>0</v>
      </c>
      <c r="U366" s="1">
        <v>0</v>
      </c>
      <c r="V366" s="1" t="s">
        <v>377</v>
      </c>
      <c r="W366" s="1" t="s">
        <v>377</v>
      </c>
      <c r="X366" s="1">
        <f t="shared" si="5"/>
        <v>0</v>
      </c>
    </row>
    <row r="367" spans="1:24" x14ac:dyDescent="0.25">
      <c r="A367" t="s">
        <v>1319</v>
      </c>
      <c r="B367" t="s">
        <v>1386</v>
      </c>
      <c r="C367" t="s">
        <v>1387</v>
      </c>
      <c r="D367" s="1">
        <v>2604.81</v>
      </c>
      <c r="E367" s="1">
        <v>2860.21</v>
      </c>
      <c r="F367" s="1">
        <v>837.04</v>
      </c>
      <c r="G367" s="1">
        <v>2604.81</v>
      </c>
      <c r="H367" s="1">
        <v>298.25</v>
      </c>
      <c r="I367" s="1">
        <v>0</v>
      </c>
      <c r="J367" s="1">
        <v>217.07</v>
      </c>
      <c r="K367" s="1">
        <v>38.33</v>
      </c>
      <c r="L367" s="1">
        <v>0</v>
      </c>
      <c r="M367" s="1">
        <v>0</v>
      </c>
      <c r="N367" s="1">
        <v>0</v>
      </c>
      <c r="O367" s="1">
        <v>0</v>
      </c>
      <c r="P367" s="1">
        <v>0</v>
      </c>
      <c r="Q367" s="1">
        <v>0</v>
      </c>
      <c r="R367" s="1">
        <v>0</v>
      </c>
      <c r="S367" s="1">
        <v>0</v>
      </c>
      <c r="T367" s="1">
        <v>0</v>
      </c>
      <c r="U367" s="1">
        <v>0</v>
      </c>
      <c r="V367" s="1" t="s">
        <v>377</v>
      </c>
      <c r="W367" s="1" t="s">
        <v>377</v>
      </c>
      <c r="X367" s="1">
        <f t="shared" si="5"/>
        <v>0</v>
      </c>
    </row>
    <row r="368" spans="1:24" x14ac:dyDescent="0.25">
      <c r="A368" t="s">
        <v>1322</v>
      </c>
      <c r="B368" t="s">
        <v>1389</v>
      </c>
      <c r="C368" t="s">
        <v>1390</v>
      </c>
      <c r="D368" s="1">
        <v>490.61</v>
      </c>
      <c r="E368" s="1">
        <v>562.61</v>
      </c>
      <c r="F368" s="1">
        <v>224.56</v>
      </c>
      <c r="G368" s="1">
        <v>562.61</v>
      </c>
      <c r="H368" s="1">
        <v>46.36</v>
      </c>
      <c r="I368" s="1">
        <v>0</v>
      </c>
      <c r="J368" s="1">
        <v>0</v>
      </c>
      <c r="K368" s="1">
        <v>0</v>
      </c>
      <c r="L368" s="1">
        <v>0</v>
      </c>
      <c r="M368" s="1">
        <v>0</v>
      </c>
      <c r="N368" s="1">
        <v>0</v>
      </c>
      <c r="O368" s="1">
        <v>0</v>
      </c>
      <c r="P368" s="1">
        <v>0</v>
      </c>
      <c r="Q368" s="1">
        <v>0</v>
      </c>
      <c r="R368" s="1">
        <v>0</v>
      </c>
      <c r="S368" s="1">
        <v>0</v>
      </c>
      <c r="T368" s="1">
        <v>0</v>
      </c>
      <c r="U368" s="1">
        <v>0</v>
      </c>
      <c r="V368" s="1" t="s">
        <v>377</v>
      </c>
      <c r="W368" s="1" t="s">
        <v>377</v>
      </c>
      <c r="X368" s="1">
        <f t="shared" si="5"/>
        <v>0</v>
      </c>
    </row>
    <row r="369" spans="1:24" x14ac:dyDescent="0.25">
      <c r="A369" t="s">
        <v>1325</v>
      </c>
      <c r="B369" t="s">
        <v>1392</v>
      </c>
      <c r="C369" t="s">
        <v>1393</v>
      </c>
      <c r="D369" s="1">
        <v>2700</v>
      </c>
      <c r="E369" s="1">
        <v>2963.33</v>
      </c>
      <c r="F369" s="1">
        <v>553.04999999999995</v>
      </c>
      <c r="G369" s="1">
        <v>2700</v>
      </c>
      <c r="H369" s="1">
        <v>309.14999999999998</v>
      </c>
      <c r="I369" s="1">
        <v>0</v>
      </c>
      <c r="J369" s="1">
        <v>225</v>
      </c>
      <c r="K369" s="1">
        <v>38.33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 t="s">
        <v>377</v>
      </c>
      <c r="W369" s="1" t="s">
        <v>377</v>
      </c>
      <c r="X369" s="1">
        <f t="shared" si="5"/>
        <v>0</v>
      </c>
    </row>
    <row r="370" spans="1:24" x14ac:dyDescent="0.25">
      <c r="A370" t="s">
        <v>1328</v>
      </c>
      <c r="B370" t="s">
        <v>1395</v>
      </c>
      <c r="C370" t="s">
        <v>1396</v>
      </c>
      <c r="D370" s="1">
        <v>1734.66</v>
      </c>
      <c r="E370" s="1">
        <v>1917.55</v>
      </c>
      <c r="F370" s="1">
        <v>198.62</v>
      </c>
      <c r="G370" s="1">
        <v>1734.66</v>
      </c>
      <c r="H370" s="1">
        <v>198.62</v>
      </c>
      <c r="I370" s="1">
        <v>0</v>
      </c>
      <c r="J370" s="1">
        <v>144.56</v>
      </c>
      <c r="K370" s="1">
        <v>38.33</v>
      </c>
      <c r="L370" s="1">
        <v>0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 t="s">
        <v>377</v>
      </c>
      <c r="W370" s="1" t="s">
        <v>377</v>
      </c>
      <c r="X370" s="1">
        <f t="shared" si="5"/>
        <v>0</v>
      </c>
    </row>
    <row r="371" spans="1:24" x14ac:dyDescent="0.25">
      <c r="A371" t="s">
        <v>1329</v>
      </c>
      <c r="B371" t="s">
        <v>1398</v>
      </c>
      <c r="C371" t="s">
        <v>1399</v>
      </c>
      <c r="D371" s="1">
        <v>3704.86</v>
      </c>
      <c r="E371" s="1">
        <v>4051.93</v>
      </c>
      <c r="F371" s="1">
        <v>927.44</v>
      </c>
      <c r="G371" s="1">
        <v>3704.86</v>
      </c>
      <c r="H371" s="1">
        <v>424.21</v>
      </c>
      <c r="I371" s="1">
        <v>0</v>
      </c>
      <c r="J371" s="1">
        <v>308.74</v>
      </c>
      <c r="K371" s="1">
        <v>38.33</v>
      </c>
      <c r="L371" s="1">
        <v>0</v>
      </c>
      <c r="M371" s="1">
        <v>0</v>
      </c>
      <c r="N371" s="1">
        <v>0</v>
      </c>
      <c r="O371" s="1">
        <v>0</v>
      </c>
      <c r="P371" s="1">
        <v>0</v>
      </c>
      <c r="Q371" s="1">
        <v>0</v>
      </c>
      <c r="R371" s="1">
        <v>0</v>
      </c>
      <c r="S371" s="1">
        <v>0</v>
      </c>
      <c r="T371" s="1">
        <v>0</v>
      </c>
      <c r="U371" s="1">
        <v>0</v>
      </c>
      <c r="V371" s="1" t="s">
        <v>377</v>
      </c>
      <c r="W371" s="1" t="s">
        <v>377</v>
      </c>
      <c r="X371" s="1">
        <f t="shared" si="5"/>
        <v>0</v>
      </c>
    </row>
    <row r="372" spans="1:24" x14ac:dyDescent="0.25">
      <c r="A372" t="s">
        <v>1330</v>
      </c>
      <c r="B372" t="s">
        <v>293</v>
      </c>
      <c r="C372" t="s">
        <v>294</v>
      </c>
      <c r="D372" s="1">
        <v>1212</v>
      </c>
      <c r="E372" s="1">
        <v>1351.33</v>
      </c>
      <c r="F372" s="1">
        <v>713.51</v>
      </c>
      <c r="G372" s="1">
        <v>1212</v>
      </c>
      <c r="H372" s="1">
        <v>138.77000000000001</v>
      </c>
      <c r="I372" s="1">
        <v>0</v>
      </c>
      <c r="J372" s="1">
        <v>101</v>
      </c>
      <c r="K372" s="1">
        <v>38.33</v>
      </c>
      <c r="L372" s="1">
        <v>0</v>
      </c>
      <c r="M372" s="1">
        <v>0</v>
      </c>
      <c r="N372" s="1">
        <v>0</v>
      </c>
      <c r="O372" s="1">
        <v>0</v>
      </c>
      <c r="P372" s="1">
        <v>0</v>
      </c>
      <c r="Q372" s="1">
        <v>0</v>
      </c>
      <c r="R372" s="1">
        <v>0</v>
      </c>
      <c r="S372" s="1">
        <v>0</v>
      </c>
      <c r="T372" s="1">
        <v>0</v>
      </c>
      <c r="U372" s="1">
        <v>0</v>
      </c>
      <c r="V372" s="1" t="s">
        <v>377</v>
      </c>
      <c r="W372" s="1" t="s">
        <v>377</v>
      </c>
      <c r="X372" s="1">
        <f t="shared" si="5"/>
        <v>0</v>
      </c>
    </row>
    <row r="373" spans="1:24" x14ac:dyDescent="0.25">
      <c r="A373" t="s">
        <v>1333</v>
      </c>
      <c r="B373" t="s">
        <v>1402</v>
      </c>
      <c r="C373" t="s">
        <v>1403</v>
      </c>
      <c r="D373" s="1">
        <v>867.33</v>
      </c>
      <c r="E373" s="1">
        <v>977.94</v>
      </c>
      <c r="F373" s="1">
        <v>273.12</v>
      </c>
      <c r="G373" s="1">
        <v>867.33</v>
      </c>
      <c r="H373" s="1">
        <v>99.31</v>
      </c>
      <c r="I373" s="1">
        <v>0</v>
      </c>
      <c r="J373" s="1">
        <v>72.28</v>
      </c>
      <c r="K373" s="1">
        <v>38.33</v>
      </c>
      <c r="L373" s="1">
        <v>0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  <c r="V373" s="1" t="s">
        <v>377</v>
      </c>
      <c r="W373" s="1" t="s">
        <v>377</v>
      </c>
      <c r="X373" s="1">
        <f t="shared" si="5"/>
        <v>0</v>
      </c>
    </row>
    <row r="374" spans="1:24" x14ac:dyDescent="0.25">
      <c r="A374" t="s">
        <v>1336</v>
      </c>
      <c r="B374" t="s">
        <v>1405</v>
      </c>
      <c r="C374" t="s">
        <v>1406</v>
      </c>
      <c r="D374" s="1">
        <v>2300</v>
      </c>
      <c r="E374" s="1">
        <v>2300</v>
      </c>
      <c r="F374" s="1">
        <v>989.73</v>
      </c>
      <c r="G374" s="1">
        <v>2300</v>
      </c>
      <c r="H374" s="1">
        <v>263.35000000000002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T374" s="1">
        <v>0</v>
      </c>
      <c r="U374" s="1">
        <v>0</v>
      </c>
      <c r="V374" s="1" t="s">
        <v>377</v>
      </c>
      <c r="W374" s="1" t="s">
        <v>377</v>
      </c>
      <c r="X374" s="1">
        <f t="shared" si="5"/>
        <v>0</v>
      </c>
    </row>
    <row r="375" spans="1:24" x14ac:dyDescent="0.25">
      <c r="A375" t="s">
        <v>1339</v>
      </c>
      <c r="B375" t="s">
        <v>1408</v>
      </c>
      <c r="C375" t="s">
        <v>1409</v>
      </c>
      <c r="D375" s="1">
        <v>2997</v>
      </c>
      <c r="E375" s="1">
        <v>2997</v>
      </c>
      <c r="F375" s="1">
        <v>1954.03</v>
      </c>
      <c r="G375" s="1">
        <v>2997</v>
      </c>
      <c r="H375" s="1">
        <v>343.16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 t="s">
        <v>377</v>
      </c>
      <c r="W375" s="1" t="s">
        <v>377</v>
      </c>
      <c r="X375" s="1">
        <f t="shared" si="5"/>
        <v>0</v>
      </c>
    </row>
    <row r="376" spans="1:24" x14ac:dyDescent="0.25">
      <c r="A376" t="s">
        <v>1342</v>
      </c>
      <c r="B376" t="s">
        <v>1411</v>
      </c>
      <c r="C376" t="s">
        <v>1412</v>
      </c>
      <c r="D376" s="1">
        <v>2300</v>
      </c>
      <c r="E376" s="1">
        <v>2530</v>
      </c>
      <c r="F376" s="1">
        <v>1017.43</v>
      </c>
      <c r="G376" s="1">
        <v>2300</v>
      </c>
      <c r="H376" s="1">
        <v>263.35000000000002</v>
      </c>
      <c r="I376" s="1">
        <v>0</v>
      </c>
      <c r="J376" s="1">
        <v>191.67</v>
      </c>
      <c r="K376" s="1">
        <v>38.33</v>
      </c>
      <c r="L376" s="1">
        <v>0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1" t="s">
        <v>377</v>
      </c>
      <c r="W376" s="1" t="s">
        <v>377</v>
      </c>
      <c r="X376" s="1">
        <f t="shared" si="5"/>
        <v>0</v>
      </c>
    </row>
    <row r="377" spans="1:24" x14ac:dyDescent="0.25">
      <c r="A377" t="s">
        <v>1345</v>
      </c>
      <c r="B377" t="s">
        <v>1414</v>
      </c>
      <c r="C377" t="s">
        <v>1415</v>
      </c>
      <c r="D377" s="1">
        <v>561</v>
      </c>
      <c r="E377" s="1">
        <v>656</v>
      </c>
      <c r="F377" s="1">
        <v>358</v>
      </c>
      <c r="G377" s="1">
        <v>656</v>
      </c>
      <c r="H377" s="1">
        <v>53.01</v>
      </c>
      <c r="I377" s="1">
        <v>0</v>
      </c>
      <c r="J377" s="1">
        <v>0</v>
      </c>
      <c r="K377" s="1">
        <v>0</v>
      </c>
      <c r="L377" s="1">
        <v>0</v>
      </c>
      <c r="M377" s="1">
        <v>0</v>
      </c>
      <c r="N377" s="1">
        <v>23</v>
      </c>
      <c r="O377" s="1">
        <v>0</v>
      </c>
      <c r="P377" s="1">
        <v>0</v>
      </c>
      <c r="Q377" s="1">
        <v>0</v>
      </c>
      <c r="R377" s="1">
        <v>0</v>
      </c>
      <c r="S377" s="1">
        <v>0</v>
      </c>
      <c r="T377" s="1">
        <v>0</v>
      </c>
      <c r="U377" s="1">
        <v>0</v>
      </c>
      <c r="V377" s="1" t="s">
        <v>377</v>
      </c>
      <c r="W377" s="1" t="s">
        <v>377</v>
      </c>
      <c r="X377" s="1">
        <f t="shared" si="5"/>
        <v>0</v>
      </c>
    </row>
    <row r="378" spans="1:24" x14ac:dyDescent="0.25">
      <c r="A378" t="s">
        <v>1348</v>
      </c>
      <c r="B378" t="s">
        <v>1417</v>
      </c>
      <c r="C378" t="s">
        <v>1418</v>
      </c>
      <c r="D378" s="1">
        <v>1734.66</v>
      </c>
      <c r="E378" s="1">
        <v>1734.66</v>
      </c>
      <c r="F378" s="1">
        <v>539</v>
      </c>
      <c r="G378" s="1">
        <v>1734.66</v>
      </c>
      <c r="H378" s="1">
        <v>198.62</v>
      </c>
      <c r="I378" s="1">
        <v>0</v>
      </c>
      <c r="J378" s="1">
        <v>0</v>
      </c>
      <c r="K378" s="1">
        <v>0</v>
      </c>
      <c r="L378" s="1">
        <v>0</v>
      </c>
      <c r="M378" s="1">
        <v>0</v>
      </c>
      <c r="N378" s="1">
        <v>0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1" t="s">
        <v>377</v>
      </c>
      <c r="W378" s="1" t="s">
        <v>377</v>
      </c>
      <c r="X378" s="1">
        <f t="shared" si="5"/>
        <v>0</v>
      </c>
    </row>
    <row r="379" spans="1:24" x14ac:dyDescent="0.25">
      <c r="A379" t="s">
        <v>1351</v>
      </c>
      <c r="B379" t="s">
        <v>1420</v>
      </c>
      <c r="C379" t="s">
        <v>1421</v>
      </c>
      <c r="D379" s="1">
        <v>733</v>
      </c>
      <c r="E379" s="1">
        <v>733</v>
      </c>
      <c r="F379" s="1">
        <v>270.75</v>
      </c>
      <c r="G379" s="1">
        <v>733</v>
      </c>
      <c r="H379" s="1">
        <v>83.93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R379" s="1">
        <v>0</v>
      </c>
      <c r="S379" s="1">
        <v>0</v>
      </c>
      <c r="T379" s="1">
        <v>0</v>
      </c>
      <c r="U379" s="1">
        <v>0</v>
      </c>
      <c r="V379" s="1" t="s">
        <v>377</v>
      </c>
      <c r="W379" s="1" t="s">
        <v>377</v>
      </c>
      <c r="X379" s="1">
        <f t="shared" si="5"/>
        <v>0</v>
      </c>
    </row>
    <row r="380" spans="1:24" x14ac:dyDescent="0.25">
      <c r="A380" t="s">
        <v>1352</v>
      </c>
      <c r="B380" t="s">
        <v>1423</v>
      </c>
      <c r="C380" t="s">
        <v>1424</v>
      </c>
      <c r="D380" s="1">
        <v>1212</v>
      </c>
      <c r="E380" s="1">
        <v>1351.33</v>
      </c>
      <c r="F380" s="1">
        <v>138.77000000000001</v>
      </c>
      <c r="G380" s="1">
        <v>1212</v>
      </c>
      <c r="H380" s="1">
        <v>138.77000000000001</v>
      </c>
      <c r="I380" s="1">
        <v>0</v>
      </c>
      <c r="J380" s="1">
        <v>101</v>
      </c>
      <c r="K380" s="1">
        <v>38.33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0</v>
      </c>
      <c r="U380" s="1">
        <v>0</v>
      </c>
      <c r="V380" s="1" t="s">
        <v>377</v>
      </c>
      <c r="W380" s="1" t="s">
        <v>377</v>
      </c>
      <c r="X380" s="1">
        <f t="shared" si="5"/>
        <v>0</v>
      </c>
    </row>
    <row r="381" spans="1:24" x14ac:dyDescent="0.25">
      <c r="A381" t="s">
        <v>1355</v>
      </c>
      <c r="B381" t="s">
        <v>267</v>
      </c>
      <c r="C381" t="s">
        <v>268</v>
      </c>
      <c r="D381" s="1">
        <v>2115</v>
      </c>
      <c r="E381" s="1">
        <v>2115</v>
      </c>
      <c r="F381" s="1">
        <v>407.72</v>
      </c>
      <c r="G381" s="1">
        <v>2115</v>
      </c>
      <c r="H381" s="1">
        <v>242.17</v>
      </c>
      <c r="I381" s="1">
        <v>0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 t="s">
        <v>377</v>
      </c>
      <c r="W381" s="1" t="s">
        <v>377</v>
      </c>
      <c r="X381" s="1">
        <f t="shared" si="5"/>
        <v>0</v>
      </c>
    </row>
    <row r="382" spans="1:24" x14ac:dyDescent="0.25">
      <c r="A382" t="s">
        <v>1358</v>
      </c>
      <c r="B382" t="s">
        <v>1427</v>
      </c>
      <c r="C382" t="s">
        <v>1428</v>
      </c>
      <c r="D382" s="1">
        <v>606</v>
      </c>
      <c r="E382" s="1">
        <v>694.83</v>
      </c>
      <c r="F382" s="1">
        <v>69.39</v>
      </c>
      <c r="G382" s="1">
        <v>606</v>
      </c>
      <c r="H382" s="1">
        <v>69.39</v>
      </c>
      <c r="I382" s="1">
        <v>0</v>
      </c>
      <c r="J382" s="1">
        <v>50.5</v>
      </c>
      <c r="K382" s="1">
        <v>38.33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0</v>
      </c>
      <c r="U382" s="1">
        <v>0</v>
      </c>
      <c r="V382" s="1" t="s">
        <v>377</v>
      </c>
      <c r="W382" s="1" t="s">
        <v>377</v>
      </c>
      <c r="X382" s="1">
        <f t="shared" si="5"/>
        <v>0</v>
      </c>
    </row>
    <row r="383" spans="1:24" x14ac:dyDescent="0.25">
      <c r="A383" t="s">
        <v>1359</v>
      </c>
      <c r="B383" t="s">
        <v>1430</v>
      </c>
      <c r="C383" t="s">
        <v>1431</v>
      </c>
      <c r="D383" s="1">
        <v>788.71</v>
      </c>
      <c r="E383" s="1">
        <v>860.71</v>
      </c>
      <c r="F383" s="1">
        <v>502.85</v>
      </c>
      <c r="G383" s="1">
        <v>860.71</v>
      </c>
      <c r="H383" s="1">
        <v>74.53</v>
      </c>
      <c r="I383" s="1">
        <v>0</v>
      </c>
      <c r="J383" s="1">
        <v>0</v>
      </c>
      <c r="K383" s="1">
        <v>0</v>
      </c>
      <c r="L383" s="1">
        <v>0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 t="s">
        <v>377</v>
      </c>
      <c r="W383" s="1" t="s">
        <v>377</v>
      </c>
      <c r="X383" s="1">
        <f t="shared" si="5"/>
        <v>0</v>
      </c>
    </row>
    <row r="384" spans="1:24" x14ac:dyDescent="0.25">
      <c r="A384" t="s">
        <v>1360</v>
      </c>
      <c r="B384" t="s">
        <v>1433</v>
      </c>
      <c r="C384" t="s">
        <v>1434</v>
      </c>
      <c r="D384" s="1">
        <v>1212</v>
      </c>
      <c r="E384" s="1">
        <v>1212</v>
      </c>
      <c r="F384" s="1">
        <v>138.77000000000001</v>
      </c>
      <c r="G384" s="1">
        <v>1212</v>
      </c>
      <c r="H384" s="1">
        <v>138.77000000000001</v>
      </c>
      <c r="I384" s="1">
        <v>0</v>
      </c>
      <c r="J384" s="1">
        <v>0</v>
      </c>
      <c r="K384" s="1">
        <v>0</v>
      </c>
      <c r="L384" s="1">
        <v>0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 t="s">
        <v>377</v>
      </c>
      <c r="W384" s="1" t="s">
        <v>377</v>
      </c>
      <c r="X384" s="1">
        <f t="shared" si="5"/>
        <v>0</v>
      </c>
    </row>
    <row r="385" spans="1:24" x14ac:dyDescent="0.25">
      <c r="A385" t="s">
        <v>1363</v>
      </c>
      <c r="B385" t="s">
        <v>1436</v>
      </c>
      <c r="C385" t="s">
        <v>1437</v>
      </c>
      <c r="D385" s="1">
        <v>606</v>
      </c>
      <c r="E385" s="1">
        <v>694.83</v>
      </c>
      <c r="F385" s="1">
        <v>69.39</v>
      </c>
      <c r="G385" s="1">
        <v>606</v>
      </c>
      <c r="H385" s="1">
        <v>69.39</v>
      </c>
      <c r="I385" s="1">
        <v>0</v>
      </c>
      <c r="J385" s="1">
        <v>50.5</v>
      </c>
      <c r="K385" s="1">
        <v>38.33</v>
      </c>
      <c r="L385" s="1">
        <v>0</v>
      </c>
      <c r="M385" s="1">
        <v>0</v>
      </c>
      <c r="N385" s="1">
        <v>0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0</v>
      </c>
      <c r="U385" s="1">
        <v>0</v>
      </c>
      <c r="V385" s="1" t="s">
        <v>377</v>
      </c>
      <c r="W385" s="1" t="s">
        <v>377</v>
      </c>
      <c r="X385" s="1">
        <f t="shared" si="5"/>
        <v>0</v>
      </c>
    </row>
    <row r="386" spans="1:24" x14ac:dyDescent="0.25">
      <c r="A386" t="s">
        <v>1366</v>
      </c>
      <c r="B386" t="s">
        <v>1439</v>
      </c>
      <c r="C386" t="s">
        <v>1440</v>
      </c>
      <c r="D386" s="1">
        <v>2300</v>
      </c>
      <c r="E386" s="1">
        <v>2300</v>
      </c>
      <c r="F386" s="1">
        <v>740.48</v>
      </c>
      <c r="G386" s="1">
        <v>2300</v>
      </c>
      <c r="H386" s="1">
        <v>263.35000000000002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  <c r="N386" s="1">
        <v>0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 t="s">
        <v>377</v>
      </c>
      <c r="W386" s="1" t="s">
        <v>377</v>
      </c>
      <c r="X386" s="1">
        <f t="shared" si="5"/>
        <v>0</v>
      </c>
    </row>
    <row r="387" spans="1:24" x14ac:dyDescent="0.25">
      <c r="A387" t="s">
        <v>1367</v>
      </c>
      <c r="B387" t="s">
        <v>1442</v>
      </c>
      <c r="C387" t="s">
        <v>1443</v>
      </c>
      <c r="D387" s="1">
        <v>561</v>
      </c>
      <c r="E387" s="1">
        <v>657.4</v>
      </c>
      <c r="F387" s="1">
        <v>359.05</v>
      </c>
      <c r="G387" s="1">
        <v>657.4</v>
      </c>
      <c r="H387" s="1">
        <v>53.01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15.4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 t="s">
        <v>377</v>
      </c>
      <c r="W387" s="1" t="s">
        <v>377</v>
      </c>
      <c r="X387" s="1">
        <f t="shared" ref="X387:X450" si="6">SUM(P387:U387)</f>
        <v>0</v>
      </c>
    </row>
    <row r="388" spans="1:24" x14ac:dyDescent="0.25">
      <c r="A388" t="s">
        <v>1370</v>
      </c>
      <c r="B388" t="s">
        <v>1445</v>
      </c>
      <c r="C388" t="s">
        <v>1446</v>
      </c>
      <c r="D388" s="1">
        <v>2700</v>
      </c>
      <c r="E388" s="1">
        <v>2963.33</v>
      </c>
      <c r="F388" s="1">
        <v>1065.04</v>
      </c>
      <c r="G388" s="1">
        <v>2700</v>
      </c>
      <c r="H388" s="1">
        <v>309.14999999999998</v>
      </c>
      <c r="I388" s="1">
        <v>0</v>
      </c>
      <c r="J388" s="1">
        <v>225</v>
      </c>
      <c r="K388" s="1">
        <v>38.33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 t="s">
        <v>377</v>
      </c>
      <c r="W388" s="1" t="s">
        <v>377</v>
      </c>
      <c r="X388" s="1">
        <f t="shared" si="6"/>
        <v>0</v>
      </c>
    </row>
    <row r="389" spans="1:24" x14ac:dyDescent="0.25">
      <c r="A389" t="s">
        <v>1371</v>
      </c>
      <c r="B389" t="s">
        <v>1448</v>
      </c>
      <c r="C389" t="s">
        <v>1449</v>
      </c>
      <c r="D389" s="1">
        <v>733</v>
      </c>
      <c r="E389" s="1">
        <v>832.41</v>
      </c>
      <c r="F389" s="1">
        <v>678.91</v>
      </c>
      <c r="G389" s="1">
        <v>733</v>
      </c>
      <c r="H389" s="1">
        <v>83.93</v>
      </c>
      <c r="I389" s="1">
        <v>0</v>
      </c>
      <c r="J389" s="1">
        <v>61.08</v>
      </c>
      <c r="K389" s="1">
        <v>38.33</v>
      </c>
      <c r="L389" s="1">
        <v>0</v>
      </c>
      <c r="M389" s="1">
        <v>0</v>
      </c>
      <c r="N389" s="1">
        <v>0</v>
      </c>
      <c r="O389" s="1">
        <v>0</v>
      </c>
      <c r="P389" s="1">
        <v>0</v>
      </c>
      <c r="Q389" s="1">
        <v>0</v>
      </c>
      <c r="R389" s="1">
        <v>0</v>
      </c>
      <c r="S389" s="1">
        <v>0</v>
      </c>
      <c r="T389" s="1">
        <v>0</v>
      </c>
      <c r="U389" s="1">
        <v>0</v>
      </c>
      <c r="V389" s="1" t="s">
        <v>377</v>
      </c>
      <c r="W389" s="1" t="s">
        <v>377</v>
      </c>
      <c r="X389" s="1">
        <f t="shared" si="6"/>
        <v>0</v>
      </c>
    </row>
    <row r="390" spans="1:24" x14ac:dyDescent="0.25">
      <c r="A390" t="s">
        <v>1374</v>
      </c>
      <c r="B390" t="s">
        <v>253</v>
      </c>
      <c r="C390" t="s">
        <v>254</v>
      </c>
      <c r="D390" s="1">
        <v>1680</v>
      </c>
      <c r="E390" s="1">
        <v>1680</v>
      </c>
      <c r="F390" s="1">
        <v>749.31</v>
      </c>
      <c r="G390" s="1">
        <v>1680</v>
      </c>
      <c r="H390" s="1">
        <v>192.36</v>
      </c>
      <c r="I390" s="1">
        <v>0</v>
      </c>
      <c r="J390" s="1">
        <v>0</v>
      </c>
      <c r="K390" s="1">
        <v>0</v>
      </c>
      <c r="L390" s="1">
        <v>0</v>
      </c>
      <c r="M390" s="1">
        <v>0</v>
      </c>
      <c r="N390" s="1">
        <v>0</v>
      </c>
      <c r="O390" s="1">
        <v>0</v>
      </c>
      <c r="P390" s="1">
        <v>0</v>
      </c>
      <c r="Q390" s="1">
        <v>0</v>
      </c>
      <c r="R390" s="1">
        <v>0</v>
      </c>
      <c r="S390" s="1">
        <v>0</v>
      </c>
      <c r="T390" s="1">
        <v>0</v>
      </c>
      <c r="U390" s="1">
        <v>0</v>
      </c>
      <c r="V390" s="1" t="s">
        <v>377</v>
      </c>
      <c r="W390" s="1" t="s">
        <v>377</v>
      </c>
      <c r="X390" s="1">
        <f t="shared" si="6"/>
        <v>0</v>
      </c>
    </row>
    <row r="391" spans="1:24" x14ac:dyDescent="0.25">
      <c r="A391" t="s">
        <v>1375</v>
      </c>
      <c r="B391" t="s">
        <v>1452</v>
      </c>
      <c r="C391" t="s">
        <v>1453</v>
      </c>
      <c r="D391" s="1">
        <v>1734.66</v>
      </c>
      <c r="E391" s="1">
        <v>1734.66</v>
      </c>
      <c r="F391" s="1">
        <v>307.85000000000002</v>
      </c>
      <c r="G391" s="1">
        <v>1734.66</v>
      </c>
      <c r="H391" s="1">
        <v>198.62</v>
      </c>
      <c r="I391" s="1">
        <v>0</v>
      </c>
      <c r="J391" s="1">
        <v>0</v>
      </c>
      <c r="K391" s="1">
        <v>0</v>
      </c>
      <c r="L391" s="1">
        <v>0</v>
      </c>
      <c r="M391" s="1">
        <v>0</v>
      </c>
      <c r="N391" s="1">
        <v>0</v>
      </c>
      <c r="O391" s="1">
        <v>0</v>
      </c>
      <c r="P391" s="1">
        <v>0</v>
      </c>
      <c r="Q391" s="1">
        <v>0</v>
      </c>
      <c r="R391" s="1">
        <v>0</v>
      </c>
      <c r="S391" s="1">
        <v>0</v>
      </c>
      <c r="T391" s="1">
        <v>0</v>
      </c>
      <c r="U391" s="1">
        <v>0</v>
      </c>
      <c r="V391" s="1" t="s">
        <v>377</v>
      </c>
      <c r="W391" s="1" t="s">
        <v>377</v>
      </c>
      <c r="X391" s="1">
        <f t="shared" si="6"/>
        <v>0</v>
      </c>
    </row>
    <row r="392" spans="1:24" x14ac:dyDescent="0.25">
      <c r="A392" t="s">
        <v>1378</v>
      </c>
      <c r="B392" t="s">
        <v>1455</v>
      </c>
      <c r="C392" t="s">
        <v>1456</v>
      </c>
      <c r="D392" s="1">
        <v>1734.66</v>
      </c>
      <c r="E392" s="1">
        <v>1734.66</v>
      </c>
      <c r="F392" s="1">
        <v>391.31</v>
      </c>
      <c r="G392" s="1">
        <v>1734.66</v>
      </c>
      <c r="H392" s="1">
        <v>198.62</v>
      </c>
      <c r="I392" s="1">
        <v>0</v>
      </c>
      <c r="J392" s="1">
        <v>0</v>
      </c>
      <c r="K392" s="1">
        <v>0</v>
      </c>
      <c r="L392" s="1">
        <v>0</v>
      </c>
      <c r="M392" s="1">
        <v>0</v>
      </c>
      <c r="N392" s="1">
        <v>0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0</v>
      </c>
      <c r="U392" s="1">
        <v>0</v>
      </c>
      <c r="V392" s="1" t="s">
        <v>377</v>
      </c>
      <c r="W392" s="1" t="s">
        <v>377</v>
      </c>
      <c r="X392" s="1">
        <f t="shared" si="6"/>
        <v>0</v>
      </c>
    </row>
    <row r="393" spans="1:24" x14ac:dyDescent="0.25">
      <c r="A393" t="s">
        <v>1381</v>
      </c>
      <c r="B393" t="s">
        <v>1458</v>
      </c>
      <c r="C393" t="s">
        <v>1459</v>
      </c>
      <c r="D393" s="1">
        <v>1535.43</v>
      </c>
      <c r="E393" s="1">
        <v>1701.71</v>
      </c>
      <c r="F393" s="1">
        <v>1283.8699999999999</v>
      </c>
      <c r="G393" s="1">
        <v>1535.43</v>
      </c>
      <c r="H393" s="1">
        <v>175.81</v>
      </c>
      <c r="I393" s="1">
        <v>0</v>
      </c>
      <c r="J393" s="1">
        <v>127.95</v>
      </c>
      <c r="K393" s="1">
        <v>38.33</v>
      </c>
      <c r="L393" s="1">
        <v>0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0</v>
      </c>
      <c r="U393" s="1">
        <v>0</v>
      </c>
      <c r="V393" s="1" t="s">
        <v>377</v>
      </c>
      <c r="W393" s="1" t="s">
        <v>375</v>
      </c>
      <c r="X393" s="1">
        <f t="shared" si="6"/>
        <v>0</v>
      </c>
    </row>
    <row r="394" spans="1:24" x14ac:dyDescent="0.25">
      <c r="A394" t="s">
        <v>1384</v>
      </c>
      <c r="B394" t="s">
        <v>1461</v>
      </c>
      <c r="C394" t="s">
        <v>1462</v>
      </c>
      <c r="D394" s="1">
        <v>1086</v>
      </c>
      <c r="E394" s="1">
        <v>1214.83</v>
      </c>
      <c r="F394" s="1">
        <v>472.18</v>
      </c>
      <c r="G394" s="1">
        <v>1086</v>
      </c>
      <c r="H394" s="1">
        <v>124.35</v>
      </c>
      <c r="I394" s="1">
        <v>0</v>
      </c>
      <c r="J394" s="1">
        <v>90.5</v>
      </c>
      <c r="K394" s="1">
        <v>38.33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1" t="s">
        <v>377</v>
      </c>
      <c r="W394" s="1" t="s">
        <v>377</v>
      </c>
      <c r="X394" s="1">
        <f t="shared" si="6"/>
        <v>0</v>
      </c>
    </row>
    <row r="395" spans="1:24" x14ac:dyDescent="0.25">
      <c r="A395" t="s">
        <v>1385</v>
      </c>
      <c r="B395" t="s">
        <v>1464</v>
      </c>
      <c r="C395" t="s">
        <v>1465</v>
      </c>
      <c r="D395" s="1">
        <v>733</v>
      </c>
      <c r="E395" s="1">
        <v>832.41</v>
      </c>
      <c r="F395" s="1">
        <v>661.94</v>
      </c>
      <c r="G395" s="1">
        <v>733</v>
      </c>
      <c r="H395" s="1">
        <v>83.93</v>
      </c>
      <c r="I395" s="1">
        <v>0</v>
      </c>
      <c r="J395" s="1">
        <v>61.08</v>
      </c>
      <c r="K395" s="1">
        <v>38.33</v>
      </c>
      <c r="L395" s="1">
        <v>0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0</v>
      </c>
      <c r="U395" s="1">
        <v>0</v>
      </c>
      <c r="V395" s="1" t="s">
        <v>377</v>
      </c>
      <c r="W395" s="1" t="s">
        <v>377</v>
      </c>
      <c r="X395" s="1">
        <f t="shared" si="6"/>
        <v>0</v>
      </c>
    </row>
    <row r="396" spans="1:24" x14ac:dyDescent="0.25">
      <c r="A396" t="s">
        <v>1388</v>
      </c>
      <c r="B396" t="s">
        <v>1467</v>
      </c>
      <c r="C396" t="s">
        <v>1468</v>
      </c>
      <c r="D396" s="1">
        <v>1086</v>
      </c>
      <c r="E396" s="1">
        <v>1214.83</v>
      </c>
      <c r="F396" s="1">
        <v>124.35</v>
      </c>
      <c r="G396" s="1">
        <v>1086</v>
      </c>
      <c r="H396" s="1">
        <v>124.35</v>
      </c>
      <c r="I396" s="1">
        <v>0</v>
      </c>
      <c r="J396" s="1">
        <v>90.5</v>
      </c>
      <c r="K396" s="1">
        <v>38.33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R396" s="1">
        <v>0</v>
      </c>
      <c r="S396" s="1">
        <v>0</v>
      </c>
      <c r="T396" s="1">
        <v>0</v>
      </c>
      <c r="U396" s="1">
        <v>0</v>
      </c>
      <c r="V396" s="1" t="s">
        <v>377</v>
      </c>
      <c r="W396" s="1" t="s">
        <v>377</v>
      </c>
      <c r="X396" s="1">
        <f t="shared" si="6"/>
        <v>0</v>
      </c>
    </row>
    <row r="397" spans="1:24" x14ac:dyDescent="0.25">
      <c r="A397" t="s">
        <v>1391</v>
      </c>
      <c r="B397" t="s">
        <v>1470</v>
      </c>
      <c r="C397" t="s">
        <v>1471</v>
      </c>
      <c r="D397" s="1">
        <v>1734.66</v>
      </c>
      <c r="E397" s="1">
        <v>1734.66</v>
      </c>
      <c r="F397" s="1">
        <v>218.62</v>
      </c>
      <c r="G397" s="1">
        <v>1734.66</v>
      </c>
      <c r="H397" s="1">
        <v>198.62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0</v>
      </c>
      <c r="U397" s="1">
        <v>0</v>
      </c>
      <c r="V397" s="1" t="s">
        <v>377</v>
      </c>
      <c r="W397" s="1" t="s">
        <v>377</v>
      </c>
      <c r="X397" s="1">
        <f t="shared" si="6"/>
        <v>0</v>
      </c>
    </row>
    <row r="398" spans="1:24" x14ac:dyDescent="0.25">
      <c r="A398" t="s">
        <v>1394</v>
      </c>
      <c r="B398" t="s">
        <v>305</v>
      </c>
      <c r="C398" t="s">
        <v>306</v>
      </c>
      <c r="D398" s="1">
        <v>2600</v>
      </c>
      <c r="E398" s="1">
        <v>2600</v>
      </c>
      <c r="F398" s="1">
        <v>2058.86</v>
      </c>
      <c r="G398" s="1">
        <v>2600</v>
      </c>
      <c r="H398" s="1">
        <v>297.7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T398" s="1">
        <v>0</v>
      </c>
      <c r="U398" s="1">
        <v>0</v>
      </c>
      <c r="V398" s="1" t="s">
        <v>377</v>
      </c>
      <c r="W398" s="1" t="s">
        <v>377</v>
      </c>
      <c r="X398" s="1">
        <f t="shared" si="6"/>
        <v>0</v>
      </c>
    </row>
    <row r="399" spans="1:24" x14ac:dyDescent="0.25">
      <c r="A399" t="s">
        <v>1397</v>
      </c>
      <c r="B399" t="s">
        <v>113</v>
      </c>
      <c r="C399" t="s">
        <v>114</v>
      </c>
      <c r="D399" s="1">
        <v>1212</v>
      </c>
      <c r="E399" s="1">
        <v>1212</v>
      </c>
      <c r="F399" s="1">
        <v>683</v>
      </c>
      <c r="G399" s="1">
        <v>1212</v>
      </c>
      <c r="H399" s="1">
        <v>138.77000000000001</v>
      </c>
      <c r="I399" s="1">
        <v>0</v>
      </c>
      <c r="J399" s="1">
        <v>0</v>
      </c>
      <c r="K399" s="1">
        <v>0</v>
      </c>
      <c r="L399" s="1">
        <v>0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s="1" t="s">
        <v>377</v>
      </c>
      <c r="W399" s="1" t="s">
        <v>377</v>
      </c>
      <c r="X399" s="1">
        <f t="shared" si="6"/>
        <v>0</v>
      </c>
    </row>
    <row r="400" spans="1:24" x14ac:dyDescent="0.25">
      <c r="A400" t="s">
        <v>1400</v>
      </c>
      <c r="B400" t="s">
        <v>43</v>
      </c>
      <c r="C400" t="s">
        <v>44</v>
      </c>
      <c r="D400" s="1">
        <v>1676</v>
      </c>
      <c r="E400" s="1">
        <v>1676</v>
      </c>
      <c r="F400" s="1">
        <v>840.03</v>
      </c>
      <c r="G400" s="1">
        <v>1676</v>
      </c>
      <c r="H400" s="1">
        <v>191.9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0</v>
      </c>
      <c r="U400" s="1">
        <v>0</v>
      </c>
      <c r="V400" s="1" t="s">
        <v>377</v>
      </c>
      <c r="W400" s="1" t="s">
        <v>377</v>
      </c>
      <c r="X400" s="1">
        <f t="shared" si="6"/>
        <v>0</v>
      </c>
    </row>
    <row r="401" spans="1:24" x14ac:dyDescent="0.25">
      <c r="A401" t="s">
        <v>1401</v>
      </c>
      <c r="B401" t="s">
        <v>1477</v>
      </c>
      <c r="C401" t="s">
        <v>1478</v>
      </c>
      <c r="D401" s="1">
        <v>1734.66</v>
      </c>
      <c r="E401" s="1">
        <v>1734.66</v>
      </c>
      <c r="F401" s="1">
        <v>331.37</v>
      </c>
      <c r="G401" s="1">
        <v>1734.66</v>
      </c>
      <c r="H401" s="1">
        <v>198.62</v>
      </c>
      <c r="I401" s="1">
        <v>0</v>
      </c>
      <c r="J401" s="1">
        <v>0</v>
      </c>
      <c r="K401" s="1">
        <v>0</v>
      </c>
      <c r="L401" s="1">
        <v>0</v>
      </c>
      <c r="M401" s="1">
        <v>0</v>
      </c>
      <c r="N401" s="1">
        <v>0</v>
      </c>
      <c r="O401" s="1">
        <v>0</v>
      </c>
      <c r="P401" s="1">
        <v>0</v>
      </c>
      <c r="Q401" s="1">
        <v>0</v>
      </c>
      <c r="R401" s="1">
        <v>0</v>
      </c>
      <c r="S401" s="1">
        <v>0</v>
      </c>
      <c r="T401" s="1">
        <v>0</v>
      </c>
      <c r="U401" s="1">
        <v>0</v>
      </c>
      <c r="V401" s="1" t="s">
        <v>377</v>
      </c>
      <c r="W401" s="1" t="s">
        <v>377</v>
      </c>
      <c r="X401" s="1">
        <f t="shared" si="6"/>
        <v>0</v>
      </c>
    </row>
    <row r="402" spans="1:24" x14ac:dyDescent="0.25">
      <c r="A402" t="s">
        <v>1404</v>
      </c>
      <c r="B402" t="s">
        <v>1480</v>
      </c>
      <c r="C402" t="s">
        <v>1481</v>
      </c>
      <c r="D402" s="1">
        <v>561</v>
      </c>
      <c r="E402" s="1">
        <v>647</v>
      </c>
      <c r="F402" s="1">
        <v>502.46</v>
      </c>
      <c r="G402" s="1">
        <v>647</v>
      </c>
      <c r="H402" s="1">
        <v>53.01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v>14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0</v>
      </c>
      <c r="U402" s="1">
        <v>0</v>
      </c>
      <c r="V402" s="1" t="s">
        <v>377</v>
      </c>
      <c r="W402" s="1" t="s">
        <v>377</v>
      </c>
      <c r="X402" s="1">
        <f t="shared" si="6"/>
        <v>0</v>
      </c>
    </row>
    <row r="403" spans="1:24" x14ac:dyDescent="0.25">
      <c r="A403" t="s">
        <v>1407</v>
      </c>
      <c r="B403" t="s">
        <v>1483</v>
      </c>
      <c r="C403" t="s">
        <v>1484</v>
      </c>
      <c r="D403" s="1">
        <v>1212</v>
      </c>
      <c r="E403" s="1">
        <v>1351.33</v>
      </c>
      <c r="F403" s="1">
        <v>177.12</v>
      </c>
      <c r="G403" s="1">
        <v>1212</v>
      </c>
      <c r="H403" s="1">
        <v>138.77000000000001</v>
      </c>
      <c r="I403" s="1">
        <v>0</v>
      </c>
      <c r="J403" s="1">
        <v>101</v>
      </c>
      <c r="K403" s="1">
        <v>38.33</v>
      </c>
      <c r="L403" s="1">
        <v>0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  <c r="T403" s="1">
        <v>0</v>
      </c>
      <c r="U403" s="1">
        <v>0</v>
      </c>
      <c r="V403" s="1" t="s">
        <v>377</v>
      </c>
      <c r="W403" s="1" t="s">
        <v>377</v>
      </c>
      <c r="X403" s="1">
        <f t="shared" si="6"/>
        <v>0</v>
      </c>
    </row>
    <row r="404" spans="1:24" x14ac:dyDescent="0.25">
      <c r="A404" t="s">
        <v>1410</v>
      </c>
      <c r="B404" t="s">
        <v>1486</v>
      </c>
      <c r="C404" t="s">
        <v>1487</v>
      </c>
      <c r="D404" s="1">
        <v>2700</v>
      </c>
      <c r="E404" s="1">
        <v>2963.33</v>
      </c>
      <c r="F404" s="1">
        <v>2699</v>
      </c>
      <c r="G404" s="1">
        <v>2700</v>
      </c>
      <c r="H404" s="1">
        <v>309.14999999999998</v>
      </c>
      <c r="I404" s="1">
        <v>0</v>
      </c>
      <c r="J404" s="1">
        <v>225</v>
      </c>
      <c r="K404" s="1">
        <v>38.33</v>
      </c>
      <c r="L404" s="1">
        <v>0</v>
      </c>
      <c r="M404" s="1">
        <v>0</v>
      </c>
      <c r="N404" s="1">
        <v>0</v>
      </c>
      <c r="O404" s="1">
        <v>0</v>
      </c>
      <c r="P404" s="1">
        <v>0</v>
      </c>
      <c r="Q404" s="1">
        <v>0</v>
      </c>
      <c r="R404" s="1">
        <v>0</v>
      </c>
      <c r="S404" s="1">
        <v>0</v>
      </c>
      <c r="T404" s="1">
        <v>0</v>
      </c>
      <c r="U404" s="1">
        <v>0</v>
      </c>
      <c r="V404" s="1" t="s">
        <v>377</v>
      </c>
      <c r="W404" s="1" t="s">
        <v>377</v>
      </c>
      <c r="X404" s="1">
        <f t="shared" si="6"/>
        <v>0</v>
      </c>
    </row>
    <row r="405" spans="1:24" x14ac:dyDescent="0.25">
      <c r="A405" t="s">
        <v>1413</v>
      </c>
      <c r="B405" t="s">
        <v>1489</v>
      </c>
      <c r="C405" t="s">
        <v>1490</v>
      </c>
      <c r="D405" s="1">
        <v>3106.52</v>
      </c>
      <c r="E405" s="1">
        <v>3106.52</v>
      </c>
      <c r="F405" s="1">
        <v>2088.5500000000002</v>
      </c>
      <c r="G405" s="1">
        <v>3106.52</v>
      </c>
      <c r="H405" s="1">
        <v>355.7</v>
      </c>
      <c r="I405" s="1">
        <v>0</v>
      </c>
      <c r="J405" s="1">
        <v>0</v>
      </c>
      <c r="K405" s="1">
        <v>0</v>
      </c>
      <c r="L405" s="1">
        <v>0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0</v>
      </c>
      <c r="U405" s="1">
        <v>0</v>
      </c>
      <c r="V405" s="1" t="s">
        <v>377</v>
      </c>
      <c r="W405" s="1" t="s">
        <v>377</v>
      </c>
      <c r="X405" s="1">
        <f t="shared" si="6"/>
        <v>0</v>
      </c>
    </row>
    <row r="406" spans="1:24" x14ac:dyDescent="0.25">
      <c r="A406" t="s">
        <v>1416</v>
      </c>
      <c r="B406" t="s">
        <v>3336</v>
      </c>
      <c r="C406" t="s">
        <v>3337</v>
      </c>
      <c r="D406" s="1">
        <v>1734.66</v>
      </c>
      <c r="E406" s="1">
        <v>1734.66</v>
      </c>
      <c r="F406" s="1">
        <v>198.62</v>
      </c>
      <c r="G406" s="1">
        <v>1734.66</v>
      </c>
      <c r="H406" s="1">
        <v>198.62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0</v>
      </c>
      <c r="U406" s="1">
        <v>0</v>
      </c>
      <c r="V406" s="1" t="s">
        <v>377</v>
      </c>
      <c r="W406" s="1" t="s">
        <v>377</v>
      </c>
      <c r="X406" s="1">
        <f t="shared" si="6"/>
        <v>0</v>
      </c>
    </row>
    <row r="407" spans="1:24" x14ac:dyDescent="0.25">
      <c r="A407" t="s">
        <v>1419</v>
      </c>
      <c r="B407" t="s">
        <v>1492</v>
      </c>
      <c r="C407" t="s">
        <v>1493</v>
      </c>
      <c r="D407" s="1">
        <v>490.61</v>
      </c>
      <c r="E407" s="1">
        <v>570.41</v>
      </c>
      <c r="F407" s="1">
        <v>489.61</v>
      </c>
      <c r="G407" s="1">
        <v>570.41</v>
      </c>
      <c r="H407" s="1">
        <v>46.36</v>
      </c>
      <c r="I407" s="1">
        <v>0</v>
      </c>
      <c r="J407" s="1">
        <v>0</v>
      </c>
      <c r="K407" s="1">
        <v>0</v>
      </c>
      <c r="L407" s="1">
        <v>0</v>
      </c>
      <c r="M407" s="1">
        <v>0</v>
      </c>
      <c r="N407" s="1">
        <v>12.3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0</v>
      </c>
      <c r="U407" s="1">
        <v>0</v>
      </c>
      <c r="V407" s="1" t="s">
        <v>377</v>
      </c>
      <c r="W407" s="1" t="s">
        <v>377</v>
      </c>
      <c r="X407" s="1">
        <f t="shared" si="6"/>
        <v>0</v>
      </c>
    </row>
    <row r="408" spans="1:24" x14ac:dyDescent="0.25">
      <c r="A408" t="s">
        <v>1422</v>
      </c>
      <c r="B408" t="s">
        <v>1495</v>
      </c>
      <c r="C408" t="s">
        <v>1496</v>
      </c>
      <c r="D408" s="1">
        <v>867.33</v>
      </c>
      <c r="E408" s="1">
        <v>977.94</v>
      </c>
      <c r="F408" s="1">
        <v>99.31</v>
      </c>
      <c r="G408" s="1">
        <v>867.33</v>
      </c>
      <c r="H408" s="1">
        <v>99.31</v>
      </c>
      <c r="I408" s="1">
        <v>0</v>
      </c>
      <c r="J408" s="1">
        <v>72.28</v>
      </c>
      <c r="K408" s="1">
        <v>38.33</v>
      </c>
      <c r="L408" s="1">
        <v>0</v>
      </c>
      <c r="M408" s="1">
        <v>0</v>
      </c>
      <c r="N408" s="1">
        <v>0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0</v>
      </c>
      <c r="U408" s="1">
        <v>0</v>
      </c>
      <c r="V408" s="1" t="s">
        <v>377</v>
      </c>
      <c r="W408" s="1" t="s">
        <v>377</v>
      </c>
      <c r="X408" s="1">
        <f t="shared" si="6"/>
        <v>0</v>
      </c>
    </row>
    <row r="409" spans="1:24" x14ac:dyDescent="0.25">
      <c r="A409" t="s">
        <v>1425</v>
      </c>
      <c r="B409" t="s">
        <v>1498</v>
      </c>
      <c r="C409" t="s">
        <v>1499</v>
      </c>
      <c r="D409" s="1">
        <v>838</v>
      </c>
      <c r="E409" s="1">
        <v>946.16</v>
      </c>
      <c r="F409" s="1">
        <v>95.95</v>
      </c>
      <c r="G409" s="1">
        <v>838</v>
      </c>
      <c r="H409" s="1">
        <v>95.95</v>
      </c>
      <c r="I409" s="1">
        <v>0</v>
      </c>
      <c r="J409" s="1">
        <v>69.83</v>
      </c>
      <c r="K409" s="1">
        <v>38.33</v>
      </c>
      <c r="L409" s="1">
        <v>0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0</v>
      </c>
      <c r="U409" s="1">
        <v>0</v>
      </c>
      <c r="V409" s="1" t="s">
        <v>377</v>
      </c>
      <c r="W409" s="1" t="s">
        <v>377</v>
      </c>
      <c r="X409" s="1">
        <f t="shared" si="6"/>
        <v>0</v>
      </c>
    </row>
    <row r="410" spans="1:24" x14ac:dyDescent="0.25">
      <c r="A410" t="s">
        <v>1426</v>
      </c>
      <c r="B410" t="s">
        <v>1501</v>
      </c>
      <c r="C410" t="s">
        <v>1502</v>
      </c>
      <c r="D410" s="1">
        <v>2700</v>
      </c>
      <c r="E410" s="1">
        <v>2700</v>
      </c>
      <c r="F410" s="1">
        <v>1434.15</v>
      </c>
      <c r="G410" s="1">
        <v>2700</v>
      </c>
      <c r="H410" s="1">
        <v>309.14999999999998</v>
      </c>
      <c r="I410" s="1">
        <v>0</v>
      </c>
      <c r="J410" s="1">
        <v>0</v>
      </c>
      <c r="K410" s="1">
        <v>0</v>
      </c>
      <c r="L410" s="1">
        <v>0</v>
      </c>
      <c r="M410" s="1">
        <v>0</v>
      </c>
      <c r="N410" s="1">
        <v>0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  <c r="T410" s="1">
        <v>0</v>
      </c>
      <c r="U410" s="1">
        <v>0</v>
      </c>
      <c r="V410" s="1" t="s">
        <v>377</v>
      </c>
      <c r="W410" s="1" t="s">
        <v>377</v>
      </c>
      <c r="X410" s="1">
        <f t="shared" si="6"/>
        <v>0</v>
      </c>
    </row>
    <row r="411" spans="1:24" x14ac:dyDescent="0.25">
      <c r="A411" t="s">
        <v>1429</v>
      </c>
      <c r="B411" t="s">
        <v>1504</v>
      </c>
      <c r="C411" t="s">
        <v>1505</v>
      </c>
      <c r="D411" s="1">
        <v>2300</v>
      </c>
      <c r="E411" s="1">
        <v>2300</v>
      </c>
      <c r="F411" s="1">
        <v>263.35000000000002</v>
      </c>
      <c r="G411" s="1">
        <v>2300</v>
      </c>
      <c r="H411" s="1">
        <v>263.35000000000002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0</v>
      </c>
      <c r="U411" s="1">
        <v>0</v>
      </c>
      <c r="V411" s="1" t="s">
        <v>377</v>
      </c>
      <c r="W411" s="1" t="s">
        <v>377</v>
      </c>
      <c r="X411" s="1">
        <f t="shared" si="6"/>
        <v>0</v>
      </c>
    </row>
    <row r="412" spans="1:24" x14ac:dyDescent="0.25">
      <c r="A412" t="s">
        <v>1432</v>
      </c>
      <c r="B412" t="s">
        <v>1508</v>
      </c>
      <c r="C412" t="s">
        <v>1509</v>
      </c>
      <c r="D412" s="1">
        <v>3070.85</v>
      </c>
      <c r="E412" s="1">
        <v>3070.85</v>
      </c>
      <c r="F412" s="1">
        <v>2009.1</v>
      </c>
      <c r="G412" s="1">
        <v>3070.85</v>
      </c>
      <c r="H412" s="1">
        <v>351.61</v>
      </c>
      <c r="I412" s="1">
        <v>0</v>
      </c>
      <c r="J412" s="1">
        <v>0</v>
      </c>
      <c r="K412" s="1">
        <v>0</v>
      </c>
      <c r="L412" s="1">
        <v>0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0</v>
      </c>
      <c r="U412" s="1">
        <v>0</v>
      </c>
      <c r="V412" s="1" t="s">
        <v>377</v>
      </c>
      <c r="W412" s="1" t="s">
        <v>377</v>
      </c>
      <c r="X412" s="1">
        <f t="shared" si="6"/>
        <v>0</v>
      </c>
    </row>
    <row r="413" spans="1:24" x14ac:dyDescent="0.25">
      <c r="A413" t="s">
        <v>1435</v>
      </c>
      <c r="B413" t="s">
        <v>91</v>
      </c>
      <c r="C413" t="s">
        <v>92</v>
      </c>
      <c r="D413" s="1">
        <v>3276</v>
      </c>
      <c r="E413" s="1">
        <v>3276</v>
      </c>
      <c r="F413" s="1">
        <v>1039.5899999999999</v>
      </c>
      <c r="G413" s="1">
        <v>3276</v>
      </c>
      <c r="H413" s="1">
        <v>375.1</v>
      </c>
      <c r="I413" s="1">
        <v>0</v>
      </c>
      <c r="J413" s="1">
        <v>0</v>
      </c>
      <c r="K413" s="1">
        <v>0</v>
      </c>
      <c r="L413" s="1">
        <v>0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  <c r="T413" s="1">
        <v>0</v>
      </c>
      <c r="U413" s="1">
        <v>0</v>
      </c>
      <c r="V413" s="1" t="s">
        <v>489</v>
      </c>
      <c r="W413" s="1" t="s">
        <v>377</v>
      </c>
      <c r="X413" s="1">
        <f t="shared" si="6"/>
        <v>0</v>
      </c>
    </row>
    <row r="414" spans="1:24" x14ac:dyDescent="0.25">
      <c r="A414" t="s">
        <v>1438</v>
      </c>
      <c r="B414" t="s">
        <v>129</v>
      </c>
      <c r="C414" t="s">
        <v>130</v>
      </c>
      <c r="D414" s="1">
        <v>1212</v>
      </c>
      <c r="E414" s="1">
        <v>1212</v>
      </c>
      <c r="F414" s="1">
        <v>153.77000000000001</v>
      </c>
      <c r="G414" s="1">
        <v>1212</v>
      </c>
      <c r="H414" s="1">
        <v>138.77000000000001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0</v>
      </c>
      <c r="U414" s="1">
        <v>0</v>
      </c>
      <c r="V414" s="1" t="s">
        <v>377</v>
      </c>
      <c r="W414" s="1" t="s">
        <v>377</v>
      </c>
      <c r="X414" s="1">
        <f t="shared" si="6"/>
        <v>0</v>
      </c>
    </row>
    <row r="415" spans="1:24" x14ac:dyDescent="0.25">
      <c r="A415" t="s">
        <v>1441</v>
      </c>
      <c r="B415" t="s">
        <v>1513</v>
      </c>
      <c r="C415" t="s">
        <v>1514</v>
      </c>
      <c r="D415" s="1">
        <v>3240</v>
      </c>
      <c r="E415" s="1">
        <v>3240</v>
      </c>
      <c r="F415" s="1">
        <v>525.82000000000005</v>
      </c>
      <c r="G415" s="1">
        <v>3240</v>
      </c>
      <c r="H415" s="1">
        <v>370.98</v>
      </c>
      <c r="I415" s="1">
        <v>0</v>
      </c>
      <c r="J415" s="1">
        <v>0</v>
      </c>
      <c r="K415" s="1">
        <v>0</v>
      </c>
      <c r="L415" s="1">
        <v>0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0</v>
      </c>
      <c r="U415" s="1">
        <v>0</v>
      </c>
      <c r="V415" s="1" t="s">
        <v>377</v>
      </c>
      <c r="W415" s="1" t="s">
        <v>377</v>
      </c>
      <c r="X415" s="1">
        <f t="shared" si="6"/>
        <v>0</v>
      </c>
    </row>
    <row r="416" spans="1:24" x14ac:dyDescent="0.25">
      <c r="A416" t="s">
        <v>1444</v>
      </c>
      <c r="B416" t="s">
        <v>243</v>
      </c>
      <c r="C416" t="s">
        <v>244</v>
      </c>
      <c r="D416" s="1">
        <v>3276</v>
      </c>
      <c r="E416" s="1">
        <v>3276</v>
      </c>
      <c r="F416" s="1">
        <v>1288.3699999999999</v>
      </c>
      <c r="G416" s="1">
        <v>3276</v>
      </c>
      <c r="H416" s="1">
        <v>375.1</v>
      </c>
      <c r="I416" s="1">
        <v>0</v>
      </c>
      <c r="J416" s="1">
        <v>0</v>
      </c>
      <c r="K416" s="1">
        <v>0</v>
      </c>
      <c r="L416" s="1">
        <v>0</v>
      </c>
      <c r="M416" s="1">
        <v>0</v>
      </c>
      <c r="N416" s="1">
        <v>0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0</v>
      </c>
      <c r="U416" s="1">
        <v>0</v>
      </c>
      <c r="V416" s="1" t="s">
        <v>377</v>
      </c>
      <c r="W416" s="1" t="s">
        <v>377</v>
      </c>
      <c r="X416" s="1">
        <f t="shared" si="6"/>
        <v>0</v>
      </c>
    </row>
    <row r="417" spans="1:24" x14ac:dyDescent="0.25">
      <c r="A417" t="s">
        <v>1447</v>
      </c>
      <c r="B417" t="s">
        <v>1517</v>
      </c>
      <c r="C417" t="s">
        <v>1518</v>
      </c>
      <c r="D417" s="1">
        <v>1111.46</v>
      </c>
      <c r="E417" s="1">
        <v>1111.46</v>
      </c>
      <c r="F417" s="1">
        <v>359.46</v>
      </c>
      <c r="G417" s="1">
        <v>1111.46</v>
      </c>
      <c r="H417" s="1">
        <v>127.26</v>
      </c>
      <c r="I417" s="1">
        <v>0</v>
      </c>
      <c r="J417" s="1">
        <v>0</v>
      </c>
      <c r="K417" s="1">
        <v>0</v>
      </c>
      <c r="L417" s="1">
        <v>0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">
        <v>0</v>
      </c>
      <c r="V417" s="1" t="s">
        <v>377</v>
      </c>
      <c r="W417" s="1" t="s">
        <v>377</v>
      </c>
      <c r="X417" s="1">
        <f t="shared" si="6"/>
        <v>0</v>
      </c>
    </row>
    <row r="418" spans="1:24" x14ac:dyDescent="0.25">
      <c r="A418" t="s">
        <v>1450</v>
      </c>
      <c r="B418" t="s">
        <v>1520</v>
      </c>
      <c r="C418" t="s">
        <v>1521</v>
      </c>
      <c r="D418" s="1">
        <v>1734.66</v>
      </c>
      <c r="E418" s="1">
        <v>1917.55</v>
      </c>
      <c r="F418" s="1">
        <v>198.62</v>
      </c>
      <c r="G418" s="1">
        <v>1734.66</v>
      </c>
      <c r="H418" s="1">
        <v>198.62</v>
      </c>
      <c r="I418" s="1">
        <v>0</v>
      </c>
      <c r="J418" s="1">
        <v>144.56</v>
      </c>
      <c r="K418" s="1">
        <v>38.33</v>
      </c>
      <c r="L418" s="1">
        <v>0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0</v>
      </c>
      <c r="U418" s="1">
        <v>0</v>
      </c>
      <c r="V418" s="1" t="s">
        <v>377</v>
      </c>
      <c r="W418" s="1" t="s">
        <v>377</v>
      </c>
      <c r="X418" s="1">
        <f t="shared" si="6"/>
        <v>0</v>
      </c>
    </row>
    <row r="419" spans="1:24" x14ac:dyDescent="0.25">
      <c r="A419" t="s">
        <v>1451</v>
      </c>
      <c r="B419" t="s">
        <v>1523</v>
      </c>
      <c r="C419" t="s">
        <v>1524</v>
      </c>
      <c r="D419" s="1">
        <v>733</v>
      </c>
      <c r="E419" s="1">
        <v>733</v>
      </c>
      <c r="F419" s="1">
        <v>185.01</v>
      </c>
      <c r="G419" s="1">
        <v>733</v>
      </c>
      <c r="H419" s="1">
        <v>83.93</v>
      </c>
      <c r="I419" s="1">
        <v>0</v>
      </c>
      <c r="J419" s="1">
        <v>0</v>
      </c>
      <c r="K419" s="1">
        <v>0</v>
      </c>
      <c r="L419" s="1">
        <v>0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 t="s">
        <v>377</v>
      </c>
      <c r="W419" s="1" t="s">
        <v>377</v>
      </c>
      <c r="X419" s="1">
        <f t="shared" si="6"/>
        <v>0</v>
      </c>
    </row>
    <row r="420" spans="1:24" x14ac:dyDescent="0.25">
      <c r="A420" t="s">
        <v>1454</v>
      </c>
      <c r="B420" t="s">
        <v>277</v>
      </c>
      <c r="C420" t="s">
        <v>278</v>
      </c>
      <c r="D420" s="1">
        <v>1212</v>
      </c>
      <c r="E420" s="1">
        <v>1212</v>
      </c>
      <c r="F420" s="1">
        <v>138.77000000000001</v>
      </c>
      <c r="G420" s="1">
        <v>1212</v>
      </c>
      <c r="H420" s="1">
        <v>138.77000000000001</v>
      </c>
      <c r="I420" s="1">
        <v>0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0</v>
      </c>
      <c r="U420" s="1">
        <v>0</v>
      </c>
      <c r="V420" s="1" t="s">
        <v>377</v>
      </c>
      <c r="W420" s="1" t="s">
        <v>377</v>
      </c>
      <c r="X420" s="1">
        <f t="shared" si="6"/>
        <v>0</v>
      </c>
    </row>
    <row r="421" spans="1:24" x14ac:dyDescent="0.25">
      <c r="A421" t="s">
        <v>1457</v>
      </c>
      <c r="B421" t="s">
        <v>1527</v>
      </c>
      <c r="C421" t="s">
        <v>1528</v>
      </c>
      <c r="D421" s="1">
        <v>1734.66</v>
      </c>
      <c r="E421" s="1">
        <v>1734.66</v>
      </c>
      <c r="F421" s="1">
        <v>331.37</v>
      </c>
      <c r="G421" s="1">
        <v>1734.66</v>
      </c>
      <c r="H421" s="1">
        <v>198.62</v>
      </c>
      <c r="I421" s="1">
        <v>0</v>
      </c>
      <c r="J421" s="1">
        <v>0</v>
      </c>
      <c r="K421" s="1">
        <v>0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0</v>
      </c>
      <c r="U421" s="1">
        <v>0</v>
      </c>
      <c r="V421" s="1" t="s">
        <v>377</v>
      </c>
      <c r="W421" s="1" t="s">
        <v>377</v>
      </c>
      <c r="X421" s="1">
        <f t="shared" si="6"/>
        <v>0</v>
      </c>
    </row>
    <row r="422" spans="1:24" x14ac:dyDescent="0.25">
      <c r="A422" t="s">
        <v>1460</v>
      </c>
      <c r="B422" t="s">
        <v>1530</v>
      </c>
      <c r="C422" t="s">
        <v>1531</v>
      </c>
      <c r="D422" s="1">
        <v>935</v>
      </c>
      <c r="E422" s="1">
        <v>1046.5999999999999</v>
      </c>
      <c r="F422" s="1">
        <v>546.05999999999995</v>
      </c>
      <c r="G422" s="1">
        <v>1046.5999999999999</v>
      </c>
      <c r="H422" s="1">
        <v>88.36</v>
      </c>
      <c r="I422" s="1">
        <v>0</v>
      </c>
      <c r="J422" s="1">
        <v>0</v>
      </c>
      <c r="K422" s="1">
        <v>0</v>
      </c>
      <c r="L422" s="1">
        <v>0</v>
      </c>
      <c r="M422" s="1">
        <v>0</v>
      </c>
      <c r="N422" s="1">
        <v>39.6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0</v>
      </c>
      <c r="U422" s="1">
        <v>0</v>
      </c>
      <c r="V422" s="1" t="s">
        <v>377</v>
      </c>
      <c r="W422" s="1" t="s">
        <v>377</v>
      </c>
      <c r="X422" s="1">
        <f t="shared" si="6"/>
        <v>0</v>
      </c>
    </row>
    <row r="423" spans="1:24" x14ac:dyDescent="0.25">
      <c r="A423" t="s">
        <v>1463</v>
      </c>
      <c r="B423" t="s">
        <v>1533</v>
      </c>
      <c r="C423" t="s">
        <v>1534</v>
      </c>
      <c r="D423" s="1">
        <v>1030</v>
      </c>
      <c r="E423" s="1">
        <v>1102</v>
      </c>
      <c r="F423" s="1">
        <v>689.66</v>
      </c>
      <c r="G423" s="1">
        <v>1102</v>
      </c>
      <c r="H423" s="1">
        <v>97.34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0</v>
      </c>
      <c r="U423" s="1">
        <v>0</v>
      </c>
      <c r="V423" s="1" t="s">
        <v>377</v>
      </c>
      <c r="W423" s="1" t="s">
        <v>377</v>
      </c>
      <c r="X423" s="1">
        <f t="shared" si="6"/>
        <v>0</v>
      </c>
    </row>
    <row r="424" spans="1:24" x14ac:dyDescent="0.25">
      <c r="A424" t="s">
        <v>1466</v>
      </c>
      <c r="B424" t="s">
        <v>1536</v>
      </c>
      <c r="C424" t="s">
        <v>1537</v>
      </c>
      <c r="D424" s="1">
        <v>2604.81</v>
      </c>
      <c r="E424" s="1">
        <v>2860.21</v>
      </c>
      <c r="F424" s="1">
        <v>523.70000000000005</v>
      </c>
      <c r="G424" s="1">
        <v>2604.81</v>
      </c>
      <c r="H424" s="1">
        <v>298.25</v>
      </c>
      <c r="I424" s="1">
        <v>0</v>
      </c>
      <c r="J424" s="1">
        <v>217.07</v>
      </c>
      <c r="K424" s="1">
        <v>38.33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0</v>
      </c>
      <c r="U424" s="1">
        <v>0</v>
      </c>
      <c r="V424" s="1" t="s">
        <v>377</v>
      </c>
      <c r="W424" s="1" t="s">
        <v>377</v>
      </c>
      <c r="X424" s="1">
        <f t="shared" si="6"/>
        <v>0</v>
      </c>
    </row>
    <row r="425" spans="1:24" x14ac:dyDescent="0.25">
      <c r="A425" t="s">
        <v>1469</v>
      </c>
      <c r="B425" t="s">
        <v>1539</v>
      </c>
      <c r="C425" t="s">
        <v>1540</v>
      </c>
      <c r="D425" s="1">
        <v>1086</v>
      </c>
      <c r="E425" s="1">
        <v>1214.83</v>
      </c>
      <c r="F425" s="1">
        <v>214.28</v>
      </c>
      <c r="G425" s="1">
        <v>1086</v>
      </c>
      <c r="H425" s="1">
        <v>124.35</v>
      </c>
      <c r="I425" s="1">
        <v>0</v>
      </c>
      <c r="J425" s="1">
        <v>90.5</v>
      </c>
      <c r="K425" s="1">
        <v>38.33</v>
      </c>
      <c r="L425" s="1">
        <v>0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0</v>
      </c>
      <c r="U425" s="1">
        <v>0</v>
      </c>
      <c r="V425" s="1" t="s">
        <v>377</v>
      </c>
      <c r="W425" s="1" t="s">
        <v>377</v>
      </c>
      <c r="X425" s="1">
        <f t="shared" si="6"/>
        <v>0</v>
      </c>
    </row>
    <row r="426" spans="1:24" x14ac:dyDescent="0.25">
      <c r="A426" t="s">
        <v>1472</v>
      </c>
      <c r="B426" t="s">
        <v>1542</v>
      </c>
      <c r="C426" t="s">
        <v>1543</v>
      </c>
      <c r="D426" s="1">
        <v>3704.86</v>
      </c>
      <c r="E426" s="1">
        <v>3704.86</v>
      </c>
      <c r="F426" s="1">
        <v>1795.68</v>
      </c>
      <c r="G426" s="1">
        <v>3704.86</v>
      </c>
      <c r="H426" s="1">
        <v>424.21</v>
      </c>
      <c r="I426" s="1">
        <v>0</v>
      </c>
      <c r="J426" s="1">
        <v>0</v>
      </c>
      <c r="K426" s="1">
        <v>0</v>
      </c>
      <c r="L426" s="1">
        <v>0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  <c r="T426" s="1">
        <v>0</v>
      </c>
      <c r="U426" s="1">
        <v>0</v>
      </c>
      <c r="V426" s="1" t="s">
        <v>377</v>
      </c>
      <c r="W426" s="1" t="s">
        <v>377</v>
      </c>
      <c r="X426" s="1">
        <f t="shared" si="6"/>
        <v>0</v>
      </c>
    </row>
    <row r="427" spans="1:24" x14ac:dyDescent="0.25">
      <c r="A427" t="s">
        <v>1473</v>
      </c>
      <c r="B427" t="s">
        <v>1545</v>
      </c>
      <c r="C427" t="s">
        <v>1546</v>
      </c>
      <c r="D427" s="1">
        <v>1734.66</v>
      </c>
      <c r="E427" s="1">
        <v>1917.55</v>
      </c>
      <c r="F427" s="1">
        <v>198.62</v>
      </c>
      <c r="G427" s="1">
        <v>1734.66</v>
      </c>
      <c r="H427" s="1">
        <v>198.62</v>
      </c>
      <c r="I427" s="1">
        <v>0</v>
      </c>
      <c r="J427" s="1">
        <v>144.56</v>
      </c>
      <c r="K427" s="1">
        <v>38.33</v>
      </c>
      <c r="L427" s="1">
        <v>0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  <c r="T427" s="1">
        <v>0</v>
      </c>
      <c r="U427" s="1">
        <v>0</v>
      </c>
      <c r="V427" s="1" t="s">
        <v>377</v>
      </c>
      <c r="W427" s="1" t="s">
        <v>377</v>
      </c>
      <c r="X427" s="1">
        <f t="shared" si="6"/>
        <v>0</v>
      </c>
    </row>
    <row r="428" spans="1:24" x14ac:dyDescent="0.25">
      <c r="A428" t="s">
        <v>1474</v>
      </c>
      <c r="B428" t="s">
        <v>1548</v>
      </c>
      <c r="C428" t="s">
        <v>1549</v>
      </c>
      <c r="D428" s="1">
        <v>3106.52</v>
      </c>
      <c r="E428" s="1">
        <v>3403.73</v>
      </c>
      <c r="F428" s="1">
        <v>734.28</v>
      </c>
      <c r="G428" s="1">
        <v>3106.52</v>
      </c>
      <c r="H428" s="1">
        <v>355.7</v>
      </c>
      <c r="I428" s="1">
        <v>0</v>
      </c>
      <c r="J428" s="1">
        <v>258.88</v>
      </c>
      <c r="K428" s="1">
        <v>38.33</v>
      </c>
      <c r="L428" s="1">
        <v>0</v>
      </c>
      <c r="M428" s="1">
        <v>0</v>
      </c>
      <c r="N428" s="1">
        <v>0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  <c r="T428" s="1">
        <v>0</v>
      </c>
      <c r="U428" s="1">
        <v>0</v>
      </c>
      <c r="V428" s="1" t="s">
        <v>377</v>
      </c>
      <c r="W428" s="1" t="s">
        <v>377</v>
      </c>
      <c r="X428" s="1">
        <f t="shared" si="6"/>
        <v>0</v>
      </c>
    </row>
    <row r="429" spans="1:24" x14ac:dyDescent="0.25">
      <c r="A429" t="s">
        <v>1475</v>
      </c>
      <c r="B429" t="s">
        <v>1551</v>
      </c>
      <c r="C429" t="s">
        <v>1552</v>
      </c>
      <c r="D429" s="1">
        <v>1734.66</v>
      </c>
      <c r="E429" s="1">
        <v>1917.55</v>
      </c>
      <c r="F429" s="1">
        <v>198.62</v>
      </c>
      <c r="G429" s="1">
        <v>1734.66</v>
      </c>
      <c r="H429" s="1">
        <v>198.62</v>
      </c>
      <c r="I429" s="1">
        <v>0</v>
      </c>
      <c r="J429" s="1">
        <v>144.56</v>
      </c>
      <c r="K429" s="1">
        <v>38.33</v>
      </c>
      <c r="L429" s="1">
        <v>0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0</v>
      </c>
      <c r="U429" s="1">
        <v>0</v>
      </c>
      <c r="V429" s="1" t="s">
        <v>377</v>
      </c>
      <c r="W429" s="1" t="s">
        <v>377</v>
      </c>
      <c r="X429" s="1">
        <f t="shared" si="6"/>
        <v>0</v>
      </c>
    </row>
    <row r="430" spans="1:24" x14ac:dyDescent="0.25">
      <c r="A430" t="s">
        <v>1476</v>
      </c>
      <c r="B430" t="s">
        <v>1554</v>
      </c>
      <c r="C430" t="s">
        <v>1555</v>
      </c>
      <c r="D430" s="1">
        <v>529.20000000000005</v>
      </c>
      <c r="E430" s="1">
        <v>707.15</v>
      </c>
      <c r="F430" s="1">
        <v>528.20000000000005</v>
      </c>
      <c r="G430" s="1">
        <v>624.72</v>
      </c>
      <c r="H430" s="1">
        <v>50.01</v>
      </c>
      <c r="I430" s="1">
        <v>0</v>
      </c>
      <c r="J430" s="1">
        <v>44.1</v>
      </c>
      <c r="K430" s="1">
        <v>38.33</v>
      </c>
      <c r="L430" s="1">
        <v>0</v>
      </c>
      <c r="M430" s="1">
        <v>0</v>
      </c>
      <c r="N430" s="1">
        <v>28.02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 t="s">
        <v>377</v>
      </c>
      <c r="W430" s="1" t="s">
        <v>377</v>
      </c>
      <c r="X430" s="1">
        <f t="shared" si="6"/>
        <v>0</v>
      </c>
    </row>
    <row r="431" spans="1:24" x14ac:dyDescent="0.25">
      <c r="A431" t="s">
        <v>1479</v>
      </c>
      <c r="B431" t="s">
        <v>1557</v>
      </c>
      <c r="C431" t="s">
        <v>1558</v>
      </c>
      <c r="D431" s="1">
        <v>3326.67</v>
      </c>
      <c r="E431" s="1">
        <v>3326.67</v>
      </c>
      <c r="F431" s="1">
        <v>1276.8</v>
      </c>
      <c r="G431" s="1">
        <v>3326.67</v>
      </c>
      <c r="H431" s="1">
        <v>380.9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 t="s">
        <v>377</v>
      </c>
      <c r="W431" s="1" t="s">
        <v>377</v>
      </c>
      <c r="X431" s="1">
        <f t="shared" si="6"/>
        <v>0</v>
      </c>
    </row>
    <row r="432" spans="1:24" x14ac:dyDescent="0.25">
      <c r="A432" t="s">
        <v>1482</v>
      </c>
      <c r="B432" t="s">
        <v>1560</v>
      </c>
      <c r="C432" t="s">
        <v>1561</v>
      </c>
      <c r="D432" s="1">
        <v>490.61</v>
      </c>
      <c r="E432" s="1">
        <v>502.91</v>
      </c>
      <c r="F432" s="1">
        <v>116.26</v>
      </c>
      <c r="G432" s="1">
        <v>502.91</v>
      </c>
      <c r="H432" s="1">
        <v>46.36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v>12.3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0</v>
      </c>
      <c r="U432" s="1">
        <v>0</v>
      </c>
      <c r="V432" s="1" t="s">
        <v>534</v>
      </c>
      <c r="W432" s="1" t="s">
        <v>377</v>
      </c>
      <c r="X432" s="1">
        <f t="shared" si="6"/>
        <v>0</v>
      </c>
    </row>
    <row r="433" spans="1:24" x14ac:dyDescent="0.25">
      <c r="A433" t="s">
        <v>1485</v>
      </c>
      <c r="B433" t="s">
        <v>1563</v>
      </c>
      <c r="C433" t="s">
        <v>1564</v>
      </c>
      <c r="D433" s="1">
        <v>3704.86</v>
      </c>
      <c r="E433" s="1">
        <v>3704.86</v>
      </c>
      <c r="F433" s="1">
        <v>2047.02</v>
      </c>
      <c r="G433" s="1">
        <v>3704.86</v>
      </c>
      <c r="H433" s="1">
        <v>424.21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 t="s">
        <v>377</v>
      </c>
      <c r="W433" s="1" t="s">
        <v>377</v>
      </c>
      <c r="X433" s="1">
        <f t="shared" si="6"/>
        <v>0</v>
      </c>
    </row>
    <row r="434" spans="1:24" x14ac:dyDescent="0.25">
      <c r="A434" t="s">
        <v>1488</v>
      </c>
      <c r="B434" t="s">
        <v>203</v>
      </c>
      <c r="C434" t="s">
        <v>204</v>
      </c>
      <c r="D434" s="1">
        <v>1212</v>
      </c>
      <c r="E434" s="1">
        <v>1351.33</v>
      </c>
      <c r="F434" s="1">
        <v>967.37</v>
      </c>
      <c r="G434" s="1">
        <v>1212</v>
      </c>
      <c r="H434" s="1">
        <v>138.77000000000001</v>
      </c>
      <c r="I434" s="1">
        <v>0</v>
      </c>
      <c r="J434" s="1">
        <v>101</v>
      </c>
      <c r="K434" s="1">
        <v>38.33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0</v>
      </c>
      <c r="U434" s="1">
        <v>0</v>
      </c>
      <c r="V434" s="1" t="s">
        <v>377</v>
      </c>
      <c r="W434" s="1" t="s">
        <v>377</v>
      </c>
      <c r="X434" s="1">
        <f t="shared" si="6"/>
        <v>0</v>
      </c>
    </row>
    <row r="435" spans="1:24" x14ac:dyDescent="0.25">
      <c r="A435" t="s">
        <v>1491</v>
      </c>
      <c r="B435" t="s">
        <v>1567</v>
      </c>
      <c r="C435" t="s">
        <v>1568</v>
      </c>
      <c r="D435" s="1">
        <v>522.80999999999995</v>
      </c>
      <c r="E435" s="1">
        <v>522.80999999999995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0</v>
      </c>
      <c r="U435" s="1">
        <v>0</v>
      </c>
      <c r="V435" s="1" t="s">
        <v>377</v>
      </c>
      <c r="W435" s="1" t="s">
        <v>375</v>
      </c>
      <c r="X435" s="1">
        <f t="shared" si="6"/>
        <v>0</v>
      </c>
    </row>
    <row r="436" spans="1:24" x14ac:dyDescent="0.25">
      <c r="A436" t="s">
        <v>1494</v>
      </c>
      <c r="B436" t="s">
        <v>1570</v>
      </c>
      <c r="C436" t="s">
        <v>1571</v>
      </c>
      <c r="D436" s="1">
        <v>1086</v>
      </c>
      <c r="E436" s="1">
        <v>1086</v>
      </c>
      <c r="F436" s="1">
        <v>166.85</v>
      </c>
      <c r="G436" s="1">
        <v>1086</v>
      </c>
      <c r="H436" s="1">
        <v>124.35</v>
      </c>
      <c r="I436" s="1">
        <v>0</v>
      </c>
      <c r="J436" s="1">
        <v>0</v>
      </c>
      <c r="K436" s="1">
        <v>0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0</v>
      </c>
      <c r="U436" s="1">
        <v>0</v>
      </c>
      <c r="V436" s="1" t="s">
        <v>377</v>
      </c>
      <c r="W436" s="1" t="s">
        <v>377</v>
      </c>
      <c r="X436" s="1">
        <f t="shared" si="6"/>
        <v>0</v>
      </c>
    </row>
    <row r="437" spans="1:24" x14ac:dyDescent="0.25">
      <c r="A437" t="s">
        <v>1497</v>
      </c>
      <c r="B437" t="s">
        <v>1573</v>
      </c>
      <c r="C437" t="s">
        <v>1574</v>
      </c>
      <c r="D437" s="1">
        <v>1734.66</v>
      </c>
      <c r="E437" s="1">
        <v>1734.66</v>
      </c>
      <c r="F437" s="1">
        <v>867.38</v>
      </c>
      <c r="G437" s="1">
        <v>1734.66</v>
      </c>
      <c r="H437" s="1">
        <v>198.62</v>
      </c>
      <c r="I437" s="1">
        <v>0</v>
      </c>
      <c r="J437" s="1">
        <v>0</v>
      </c>
      <c r="K437" s="1">
        <v>0</v>
      </c>
      <c r="L437" s="1">
        <v>0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  <c r="T437" s="1">
        <v>0</v>
      </c>
      <c r="U437" s="1">
        <v>0</v>
      </c>
      <c r="V437" s="1" t="s">
        <v>377</v>
      </c>
      <c r="W437" s="1" t="s">
        <v>377</v>
      </c>
      <c r="X437" s="1">
        <f t="shared" si="6"/>
        <v>0</v>
      </c>
    </row>
    <row r="438" spans="1:24" x14ac:dyDescent="0.25">
      <c r="A438" t="s">
        <v>1500</v>
      </c>
      <c r="B438" t="s">
        <v>1576</v>
      </c>
      <c r="C438" t="s">
        <v>1577</v>
      </c>
      <c r="D438" s="1">
        <v>867.33</v>
      </c>
      <c r="E438" s="1">
        <v>977.94</v>
      </c>
      <c r="F438" s="1">
        <v>99.31</v>
      </c>
      <c r="G438" s="1">
        <v>867.33</v>
      </c>
      <c r="H438" s="1">
        <v>99.31</v>
      </c>
      <c r="I438" s="1">
        <v>0</v>
      </c>
      <c r="J438" s="1">
        <v>72.28</v>
      </c>
      <c r="K438" s="1">
        <v>38.33</v>
      </c>
      <c r="L438" s="1">
        <v>0</v>
      </c>
      <c r="M438" s="1">
        <v>0</v>
      </c>
      <c r="N438" s="1">
        <v>0</v>
      </c>
      <c r="O438" s="1">
        <v>0</v>
      </c>
      <c r="P438" s="1">
        <v>0</v>
      </c>
      <c r="Q438" s="1">
        <v>0</v>
      </c>
      <c r="R438" s="1">
        <v>0</v>
      </c>
      <c r="S438" s="1">
        <v>0</v>
      </c>
      <c r="T438" s="1">
        <v>0</v>
      </c>
      <c r="U438" s="1">
        <v>0</v>
      </c>
      <c r="V438" s="1" t="s">
        <v>377</v>
      </c>
      <c r="W438" s="1" t="s">
        <v>377</v>
      </c>
      <c r="X438" s="1">
        <f t="shared" si="6"/>
        <v>0</v>
      </c>
    </row>
    <row r="439" spans="1:24" x14ac:dyDescent="0.25">
      <c r="A439" t="s">
        <v>1503</v>
      </c>
      <c r="B439" t="s">
        <v>1579</v>
      </c>
      <c r="C439" t="s">
        <v>1580</v>
      </c>
      <c r="D439" s="1">
        <v>867.33</v>
      </c>
      <c r="E439" s="1">
        <v>977.94</v>
      </c>
      <c r="F439" s="1">
        <v>99.31</v>
      </c>
      <c r="G439" s="1">
        <v>867.33</v>
      </c>
      <c r="H439" s="1">
        <v>99.31</v>
      </c>
      <c r="I439" s="1">
        <v>0</v>
      </c>
      <c r="J439" s="1">
        <v>72.28</v>
      </c>
      <c r="K439" s="1">
        <v>38.33</v>
      </c>
      <c r="L439" s="1">
        <v>0</v>
      </c>
      <c r="M439" s="1">
        <v>0</v>
      </c>
      <c r="N439" s="1">
        <v>0</v>
      </c>
      <c r="O439" s="1">
        <v>0</v>
      </c>
      <c r="P439" s="1">
        <v>0</v>
      </c>
      <c r="Q439" s="1">
        <v>0</v>
      </c>
      <c r="R439" s="1">
        <v>0</v>
      </c>
      <c r="S439" s="1">
        <v>0</v>
      </c>
      <c r="T439" s="1">
        <v>0</v>
      </c>
      <c r="U439" s="1">
        <v>0</v>
      </c>
      <c r="V439" s="1" t="s">
        <v>377</v>
      </c>
      <c r="W439" s="1" t="s">
        <v>377</v>
      </c>
      <c r="X439" s="1">
        <f t="shared" si="6"/>
        <v>0</v>
      </c>
    </row>
    <row r="440" spans="1:24" x14ac:dyDescent="0.25">
      <c r="A440" t="s">
        <v>1506</v>
      </c>
      <c r="B440" t="s">
        <v>1582</v>
      </c>
      <c r="C440" t="s">
        <v>1583</v>
      </c>
      <c r="D440" s="1">
        <v>1734.66</v>
      </c>
      <c r="E440" s="1">
        <v>1734.66</v>
      </c>
      <c r="F440" s="1">
        <v>632.99</v>
      </c>
      <c r="G440" s="1">
        <v>1734.66</v>
      </c>
      <c r="H440" s="1">
        <v>198.62</v>
      </c>
      <c r="I440" s="1">
        <v>0</v>
      </c>
      <c r="J440" s="1">
        <v>0</v>
      </c>
      <c r="K440" s="1">
        <v>0</v>
      </c>
      <c r="L440" s="1">
        <v>0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0</v>
      </c>
      <c r="U440" s="1">
        <v>0</v>
      </c>
      <c r="V440" s="1" t="s">
        <v>377</v>
      </c>
      <c r="W440" s="1" t="s">
        <v>377</v>
      </c>
      <c r="X440" s="1">
        <f t="shared" si="6"/>
        <v>0</v>
      </c>
    </row>
    <row r="441" spans="1:24" x14ac:dyDescent="0.25">
      <c r="A441" t="s">
        <v>1507</v>
      </c>
      <c r="B441" t="s">
        <v>1585</v>
      </c>
      <c r="C441" t="s">
        <v>1586</v>
      </c>
      <c r="D441" s="1">
        <v>1734.66</v>
      </c>
      <c r="E441" s="1">
        <v>1917.55</v>
      </c>
      <c r="F441" s="1">
        <v>218.62</v>
      </c>
      <c r="G441" s="1">
        <v>1734.66</v>
      </c>
      <c r="H441" s="1">
        <v>198.62</v>
      </c>
      <c r="I441" s="1">
        <v>0</v>
      </c>
      <c r="J441" s="1">
        <v>144.56</v>
      </c>
      <c r="K441" s="1">
        <v>38.33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0</v>
      </c>
      <c r="U441" s="1">
        <v>0</v>
      </c>
      <c r="V441" s="1" t="s">
        <v>377</v>
      </c>
      <c r="W441" s="1" t="s">
        <v>377</v>
      </c>
      <c r="X441" s="1">
        <f t="shared" si="6"/>
        <v>0</v>
      </c>
    </row>
    <row r="442" spans="1:24" x14ac:dyDescent="0.25">
      <c r="A442" t="s">
        <v>1510</v>
      </c>
      <c r="B442" t="s">
        <v>1588</v>
      </c>
      <c r="C442" t="s">
        <v>1589</v>
      </c>
      <c r="D442" s="1">
        <v>1734.66</v>
      </c>
      <c r="E442" s="1">
        <v>1917.55</v>
      </c>
      <c r="F442" s="1">
        <v>198.62</v>
      </c>
      <c r="G442" s="1">
        <v>1734.66</v>
      </c>
      <c r="H442" s="1">
        <v>198.62</v>
      </c>
      <c r="I442" s="1">
        <v>0</v>
      </c>
      <c r="J442" s="1">
        <v>144.56</v>
      </c>
      <c r="K442" s="1">
        <v>38.33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  <c r="V442" s="1" t="s">
        <v>377</v>
      </c>
      <c r="W442" s="1" t="s">
        <v>377</v>
      </c>
      <c r="X442" s="1">
        <f t="shared" si="6"/>
        <v>0</v>
      </c>
    </row>
    <row r="443" spans="1:24" x14ac:dyDescent="0.25">
      <c r="A443" t="s">
        <v>1511</v>
      </c>
      <c r="B443" t="s">
        <v>1591</v>
      </c>
      <c r="C443" t="s">
        <v>1592</v>
      </c>
      <c r="D443" s="1">
        <v>1734.66</v>
      </c>
      <c r="E443" s="1">
        <v>1734.66</v>
      </c>
      <c r="F443" s="1">
        <v>198.62</v>
      </c>
      <c r="G443" s="1">
        <v>1734.66</v>
      </c>
      <c r="H443" s="1">
        <v>198.62</v>
      </c>
      <c r="I443" s="1">
        <v>0</v>
      </c>
      <c r="J443" s="1">
        <v>0</v>
      </c>
      <c r="K443" s="1">
        <v>0</v>
      </c>
      <c r="L443" s="1">
        <v>0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  <c r="T443" s="1">
        <v>0</v>
      </c>
      <c r="U443" s="1">
        <v>0</v>
      </c>
      <c r="V443" s="1" t="s">
        <v>377</v>
      </c>
      <c r="W443" s="1" t="s">
        <v>377</v>
      </c>
      <c r="X443" s="1">
        <f t="shared" si="6"/>
        <v>0</v>
      </c>
    </row>
    <row r="444" spans="1:24" x14ac:dyDescent="0.25">
      <c r="A444" t="s">
        <v>1512</v>
      </c>
      <c r="B444" t="s">
        <v>1594</v>
      </c>
      <c r="C444" t="s">
        <v>1595</v>
      </c>
      <c r="D444" s="1">
        <v>529.20000000000005</v>
      </c>
      <c r="E444" s="1">
        <v>617.04</v>
      </c>
      <c r="F444" s="1">
        <v>528.20000000000005</v>
      </c>
      <c r="G444" s="1">
        <v>617.04</v>
      </c>
      <c r="H444" s="1">
        <v>50.01</v>
      </c>
      <c r="I444" s="1">
        <v>0</v>
      </c>
      <c r="J444" s="1">
        <v>0</v>
      </c>
      <c r="K444" s="1">
        <v>0</v>
      </c>
      <c r="L444" s="1">
        <v>0</v>
      </c>
      <c r="M444" s="1">
        <v>0</v>
      </c>
      <c r="N444" s="1">
        <v>15.84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0</v>
      </c>
      <c r="U444" s="1">
        <v>0</v>
      </c>
      <c r="V444" s="1" t="s">
        <v>377</v>
      </c>
      <c r="W444" s="1" t="s">
        <v>377</v>
      </c>
      <c r="X444" s="1">
        <f t="shared" si="6"/>
        <v>0</v>
      </c>
    </row>
    <row r="445" spans="1:24" x14ac:dyDescent="0.25">
      <c r="A445" t="s">
        <v>1515</v>
      </c>
      <c r="B445" t="s">
        <v>1597</v>
      </c>
      <c r="C445" t="s">
        <v>1598</v>
      </c>
      <c r="D445" s="1">
        <v>838</v>
      </c>
      <c r="E445" s="1">
        <v>946.16</v>
      </c>
      <c r="F445" s="1">
        <v>95.95</v>
      </c>
      <c r="G445" s="1">
        <v>838</v>
      </c>
      <c r="H445" s="1">
        <v>95.95</v>
      </c>
      <c r="I445" s="1">
        <v>0</v>
      </c>
      <c r="J445" s="1">
        <v>69.83</v>
      </c>
      <c r="K445" s="1">
        <v>38.33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0</v>
      </c>
      <c r="U445" s="1">
        <v>0</v>
      </c>
      <c r="V445" s="1" t="s">
        <v>377</v>
      </c>
      <c r="W445" s="1" t="s">
        <v>377</v>
      </c>
      <c r="X445" s="1">
        <f t="shared" si="6"/>
        <v>0</v>
      </c>
    </row>
    <row r="446" spans="1:24" x14ac:dyDescent="0.25">
      <c r="A446" t="s">
        <v>1516</v>
      </c>
      <c r="B446" t="s">
        <v>45</v>
      </c>
      <c r="C446" t="s">
        <v>46</v>
      </c>
      <c r="D446" s="1">
        <v>1680</v>
      </c>
      <c r="E446" s="1">
        <v>1680</v>
      </c>
      <c r="F446" s="1">
        <v>351.56</v>
      </c>
      <c r="G446" s="1">
        <v>1680</v>
      </c>
      <c r="H446" s="1">
        <v>192.36</v>
      </c>
      <c r="I446" s="1">
        <v>0</v>
      </c>
      <c r="J446" s="1">
        <v>0</v>
      </c>
      <c r="K446" s="1">
        <v>0</v>
      </c>
      <c r="L446" s="1">
        <v>0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0</v>
      </c>
      <c r="U446" s="1">
        <v>0</v>
      </c>
      <c r="V446" s="1" t="s">
        <v>377</v>
      </c>
      <c r="W446" s="1" t="s">
        <v>377</v>
      </c>
      <c r="X446" s="1">
        <f t="shared" si="6"/>
        <v>0</v>
      </c>
    </row>
    <row r="447" spans="1:24" x14ac:dyDescent="0.25">
      <c r="A447" t="s">
        <v>1519</v>
      </c>
      <c r="B447" t="s">
        <v>67</v>
      </c>
      <c r="C447" t="s">
        <v>68</v>
      </c>
      <c r="D447" s="1">
        <v>1676</v>
      </c>
      <c r="E447" s="1">
        <v>1676</v>
      </c>
      <c r="F447" s="1">
        <v>1296.99</v>
      </c>
      <c r="G447" s="1">
        <v>1676</v>
      </c>
      <c r="H447" s="1">
        <v>191.9</v>
      </c>
      <c r="I447" s="1">
        <v>0</v>
      </c>
      <c r="J447" s="1">
        <v>0</v>
      </c>
      <c r="K447" s="1">
        <v>0</v>
      </c>
      <c r="L447" s="1">
        <v>0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0</v>
      </c>
      <c r="U447" s="1">
        <v>0</v>
      </c>
      <c r="V447" s="1" t="s">
        <v>377</v>
      </c>
      <c r="W447" s="1" t="s">
        <v>377</v>
      </c>
      <c r="X447" s="1">
        <f t="shared" si="6"/>
        <v>0</v>
      </c>
    </row>
    <row r="448" spans="1:24" x14ac:dyDescent="0.25">
      <c r="A448" t="s">
        <v>1522</v>
      </c>
      <c r="B448" t="s">
        <v>1602</v>
      </c>
      <c r="C448" t="s">
        <v>1603</v>
      </c>
      <c r="D448" s="1">
        <v>1086</v>
      </c>
      <c r="E448" s="1">
        <v>1214.83</v>
      </c>
      <c r="F448" s="1">
        <v>124.35</v>
      </c>
      <c r="G448" s="1">
        <v>1086</v>
      </c>
      <c r="H448" s="1">
        <v>124.35</v>
      </c>
      <c r="I448" s="1">
        <v>0</v>
      </c>
      <c r="J448" s="1">
        <v>90.5</v>
      </c>
      <c r="K448" s="1">
        <v>38.33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0</v>
      </c>
      <c r="U448" s="1">
        <v>0</v>
      </c>
      <c r="V448" s="1" t="s">
        <v>377</v>
      </c>
      <c r="W448" s="1" t="s">
        <v>377</v>
      </c>
      <c r="X448" s="1">
        <f t="shared" si="6"/>
        <v>0</v>
      </c>
    </row>
    <row r="449" spans="1:24" x14ac:dyDescent="0.25">
      <c r="A449" t="s">
        <v>1525</v>
      </c>
      <c r="B449" t="s">
        <v>1605</v>
      </c>
      <c r="C449" t="s">
        <v>1606</v>
      </c>
      <c r="D449" s="1">
        <v>1734.66</v>
      </c>
      <c r="E449" s="1">
        <v>1734.66</v>
      </c>
      <c r="F449" s="1">
        <v>247.62</v>
      </c>
      <c r="G449" s="1">
        <v>1734.66</v>
      </c>
      <c r="H449" s="1">
        <v>198.62</v>
      </c>
      <c r="I449" s="1">
        <v>0</v>
      </c>
      <c r="J449" s="1">
        <v>0</v>
      </c>
      <c r="K449" s="1">
        <v>0</v>
      </c>
      <c r="L449" s="1">
        <v>0</v>
      </c>
      <c r="M449" s="1">
        <v>0</v>
      </c>
      <c r="N449" s="1">
        <v>0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  <c r="T449" s="1">
        <v>0</v>
      </c>
      <c r="U449" s="1">
        <v>0</v>
      </c>
      <c r="V449" s="1" t="s">
        <v>377</v>
      </c>
      <c r="W449" s="1" t="s">
        <v>377</v>
      </c>
      <c r="X449" s="1">
        <f t="shared" si="6"/>
        <v>0</v>
      </c>
    </row>
    <row r="450" spans="1:24" x14ac:dyDescent="0.25">
      <c r="A450" t="s">
        <v>1526</v>
      </c>
      <c r="B450" t="s">
        <v>1608</v>
      </c>
      <c r="C450" t="s">
        <v>1609</v>
      </c>
      <c r="D450" s="1">
        <v>3704.86</v>
      </c>
      <c r="E450" s="1">
        <v>4051.93</v>
      </c>
      <c r="F450" s="1">
        <v>1180.1099999999999</v>
      </c>
      <c r="G450" s="1">
        <v>3704.86</v>
      </c>
      <c r="H450" s="1">
        <v>424.21</v>
      </c>
      <c r="I450" s="1">
        <v>0</v>
      </c>
      <c r="J450" s="1">
        <v>308.74</v>
      </c>
      <c r="K450" s="1">
        <v>38.33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0</v>
      </c>
      <c r="U450" s="1">
        <v>0</v>
      </c>
      <c r="V450" s="1" t="s">
        <v>377</v>
      </c>
      <c r="W450" s="1" t="s">
        <v>377</v>
      </c>
      <c r="X450" s="1">
        <f t="shared" si="6"/>
        <v>0</v>
      </c>
    </row>
    <row r="451" spans="1:24" x14ac:dyDescent="0.25">
      <c r="A451" t="s">
        <v>1529</v>
      </c>
      <c r="B451" t="s">
        <v>1611</v>
      </c>
      <c r="C451" t="s">
        <v>1612</v>
      </c>
      <c r="D451" s="1">
        <v>2300</v>
      </c>
      <c r="E451" s="1">
        <v>2300</v>
      </c>
      <c r="F451" s="1">
        <v>431.03</v>
      </c>
      <c r="G451" s="1">
        <v>2300</v>
      </c>
      <c r="H451" s="1">
        <v>263.35000000000002</v>
      </c>
      <c r="I451" s="1">
        <v>0</v>
      </c>
      <c r="J451" s="1">
        <v>0</v>
      </c>
      <c r="K451" s="1">
        <v>0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0</v>
      </c>
      <c r="U451" s="1">
        <v>0</v>
      </c>
      <c r="V451" s="1" t="s">
        <v>377</v>
      </c>
      <c r="W451" s="1" t="s">
        <v>377</v>
      </c>
      <c r="X451" s="1">
        <f t="shared" ref="X451:X514" si="7">SUM(P451:U451)</f>
        <v>0</v>
      </c>
    </row>
    <row r="452" spans="1:24" x14ac:dyDescent="0.25">
      <c r="A452" t="s">
        <v>1532</v>
      </c>
      <c r="B452" t="s">
        <v>333</v>
      </c>
      <c r="C452" t="s">
        <v>334</v>
      </c>
      <c r="D452" s="1">
        <v>1212</v>
      </c>
      <c r="E452" s="1">
        <v>1212</v>
      </c>
      <c r="F452" s="1">
        <v>920.72</v>
      </c>
      <c r="G452" s="1">
        <v>1212</v>
      </c>
      <c r="H452" s="1">
        <v>138.77000000000001</v>
      </c>
      <c r="I452" s="1">
        <v>0</v>
      </c>
      <c r="J452" s="1">
        <v>0</v>
      </c>
      <c r="K452" s="1">
        <v>0</v>
      </c>
      <c r="L452" s="1">
        <v>0</v>
      </c>
      <c r="M452" s="1">
        <v>0</v>
      </c>
      <c r="N452" s="1">
        <v>0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0</v>
      </c>
      <c r="U452" s="1">
        <v>0</v>
      </c>
      <c r="V452" s="1" t="s">
        <v>377</v>
      </c>
      <c r="W452" s="1" t="s">
        <v>377</v>
      </c>
      <c r="X452" s="1">
        <f t="shared" si="7"/>
        <v>0</v>
      </c>
    </row>
    <row r="453" spans="1:24" x14ac:dyDescent="0.25">
      <c r="A453" t="s">
        <v>1535</v>
      </c>
      <c r="B453" t="s">
        <v>1615</v>
      </c>
      <c r="C453" t="s">
        <v>1616</v>
      </c>
      <c r="D453" s="1">
        <v>1734.66</v>
      </c>
      <c r="E453" s="1">
        <v>1734.66</v>
      </c>
      <c r="F453" s="1">
        <v>198.62</v>
      </c>
      <c r="G453" s="1">
        <v>1734.66</v>
      </c>
      <c r="H453" s="1">
        <v>198.62</v>
      </c>
      <c r="I453" s="1">
        <v>0</v>
      </c>
      <c r="J453" s="1">
        <v>0</v>
      </c>
      <c r="K453" s="1">
        <v>0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 t="s">
        <v>377</v>
      </c>
      <c r="W453" s="1" t="s">
        <v>377</v>
      </c>
      <c r="X453" s="1">
        <f t="shared" si="7"/>
        <v>0</v>
      </c>
    </row>
    <row r="454" spans="1:24" x14ac:dyDescent="0.25">
      <c r="A454" t="s">
        <v>1538</v>
      </c>
      <c r="B454" t="s">
        <v>1618</v>
      </c>
      <c r="C454" t="s">
        <v>1619</v>
      </c>
      <c r="D454" s="1">
        <v>1734.66</v>
      </c>
      <c r="E454" s="1">
        <v>1917.55</v>
      </c>
      <c r="F454" s="1">
        <v>198.62</v>
      </c>
      <c r="G454" s="1">
        <v>1734.66</v>
      </c>
      <c r="H454" s="1">
        <v>198.62</v>
      </c>
      <c r="I454" s="1">
        <v>0</v>
      </c>
      <c r="J454" s="1">
        <v>144.56</v>
      </c>
      <c r="K454" s="1">
        <v>38.33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 t="s">
        <v>377</v>
      </c>
      <c r="W454" s="1" t="s">
        <v>377</v>
      </c>
      <c r="X454" s="1">
        <f t="shared" si="7"/>
        <v>0</v>
      </c>
    </row>
    <row r="455" spans="1:24" x14ac:dyDescent="0.25">
      <c r="A455" t="s">
        <v>1541</v>
      </c>
      <c r="B455" t="s">
        <v>1621</v>
      </c>
      <c r="C455" t="s">
        <v>1622</v>
      </c>
      <c r="D455" s="1">
        <v>2000</v>
      </c>
      <c r="E455" s="1">
        <v>2205</v>
      </c>
      <c r="F455" s="1">
        <v>359</v>
      </c>
      <c r="G455" s="1">
        <v>2000</v>
      </c>
      <c r="H455" s="1">
        <v>229</v>
      </c>
      <c r="I455" s="1">
        <v>0</v>
      </c>
      <c r="J455" s="1">
        <v>166.67</v>
      </c>
      <c r="K455" s="1">
        <v>38.33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 t="s">
        <v>377</v>
      </c>
      <c r="W455" s="1" t="s">
        <v>377</v>
      </c>
      <c r="X455" s="1">
        <f t="shared" si="7"/>
        <v>0</v>
      </c>
    </row>
    <row r="456" spans="1:24" x14ac:dyDescent="0.25">
      <c r="A456" t="s">
        <v>1544</v>
      </c>
      <c r="B456" t="s">
        <v>1625</v>
      </c>
      <c r="C456" t="s">
        <v>1626</v>
      </c>
      <c r="D456" s="1">
        <v>679.73</v>
      </c>
      <c r="E456" s="1">
        <v>679.73</v>
      </c>
      <c r="F456" s="1">
        <v>142.01</v>
      </c>
      <c r="G456" s="1">
        <v>679.73</v>
      </c>
      <c r="H456" s="1">
        <v>77.83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1" t="s">
        <v>377</v>
      </c>
      <c r="W456" s="1" t="s">
        <v>377</v>
      </c>
      <c r="X456" s="1">
        <f t="shared" si="7"/>
        <v>0</v>
      </c>
    </row>
    <row r="457" spans="1:24" x14ac:dyDescent="0.25">
      <c r="A457" t="s">
        <v>1547</v>
      </c>
      <c r="B457" t="s">
        <v>1628</v>
      </c>
      <c r="C457" t="s">
        <v>1629</v>
      </c>
      <c r="D457" s="1">
        <v>2783</v>
      </c>
      <c r="E457" s="1">
        <v>2783</v>
      </c>
      <c r="F457" s="1">
        <v>338.65</v>
      </c>
      <c r="G457" s="1">
        <v>2783</v>
      </c>
      <c r="H457" s="1">
        <v>318.64999999999998</v>
      </c>
      <c r="I457" s="1">
        <v>0</v>
      </c>
      <c r="J457" s="1">
        <v>0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  <c r="U457" s="1">
        <v>0</v>
      </c>
      <c r="V457" s="1" t="s">
        <v>377</v>
      </c>
      <c r="W457" s="1" t="s">
        <v>377</v>
      </c>
      <c r="X457" s="1">
        <f t="shared" si="7"/>
        <v>0</v>
      </c>
    </row>
    <row r="458" spans="1:24" x14ac:dyDescent="0.25">
      <c r="A458" t="s">
        <v>1550</v>
      </c>
      <c r="B458" t="s">
        <v>295</v>
      </c>
      <c r="C458" t="s">
        <v>296</v>
      </c>
      <c r="D458" s="1">
        <v>1212</v>
      </c>
      <c r="E458" s="1">
        <v>1212</v>
      </c>
      <c r="F458" s="1">
        <v>1083.4100000000001</v>
      </c>
      <c r="G458" s="1">
        <v>1212</v>
      </c>
      <c r="H458" s="1">
        <v>138.77000000000001</v>
      </c>
      <c r="I458" s="1">
        <v>0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0</v>
      </c>
      <c r="U458" s="1">
        <v>0</v>
      </c>
      <c r="V458" s="1" t="s">
        <v>377</v>
      </c>
      <c r="W458" s="1" t="s">
        <v>377</v>
      </c>
      <c r="X458" s="1">
        <f t="shared" si="7"/>
        <v>0</v>
      </c>
    </row>
    <row r="459" spans="1:24" x14ac:dyDescent="0.25">
      <c r="A459" t="s">
        <v>1553</v>
      </c>
      <c r="B459" t="s">
        <v>1632</v>
      </c>
      <c r="C459" t="s">
        <v>1633</v>
      </c>
      <c r="D459" s="1">
        <v>1212</v>
      </c>
      <c r="E459" s="1">
        <v>1351.33</v>
      </c>
      <c r="F459" s="1">
        <v>138.77000000000001</v>
      </c>
      <c r="G459" s="1">
        <v>1212</v>
      </c>
      <c r="H459" s="1">
        <v>138.77000000000001</v>
      </c>
      <c r="I459" s="1">
        <v>0</v>
      </c>
      <c r="J459" s="1">
        <v>101</v>
      </c>
      <c r="K459" s="1">
        <v>38.33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 t="s">
        <v>377</v>
      </c>
      <c r="W459" s="1" t="s">
        <v>377</v>
      </c>
      <c r="X459" s="1">
        <f t="shared" si="7"/>
        <v>0</v>
      </c>
    </row>
    <row r="460" spans="1:24" x14ac:dyDescent="0.25">
      <c r="A460" t="s">
        <v>1556</v>
      </c>
      <c r="B460" t="s">
        <v>1635</v>
      </c>
      <c r="C460" t="s">
        <v>1636</v>
      </c>
      <c r="D460" s="1">
        <v>1000</v>
      </c>
      <c r="E460" s="1">
        <v>1000</v>
      </c>
      <c r="F460" s="1">
        <v>225.5</v>
      </c>
      <c r="G460" s="1">
        <v>1000</v>
      </c>
      <c r="H460" s="1">
        <v>114.5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0</v>
      </c>
      <c r="U460" s="1">
        <v>0</v>
      </c>
      <c r="V460" s="1" t="s">
        <v>377</v>
      </c>
      <c r="W460" s="1" t="s">
        <v>377</v>
      </c>
      <c r="X460" s="1">
        <f t="shared" si="7"/>
        <v>0</v>
      </c>
    </row>
    <row r="461" spans="1:24" x14ac:dyDescent="0.25">
      <c r="A461" t="s">
        <v>1559</v>
      </c>
      <c r="B461" t="s">
        <v>1638</v>
      </c>
      <c r="C461" t="s">
        <v>1639</v>
      </c>
      <c r="D461" s="1">
        <v>838</v>
      </c>
      <c r="E461" s="1">
        <v>946.16</v>
      </c>
      <c r="F461" s="1">
        <v>95.95</v>
      </c>
      <c r="G461" s="1">
        <v>838</v>
      </c>
      <c r="H461" s="1">
        <v>95.95</v>
      </c>
      <c r="I461" s="1">
        <v>0</v>
      </c>
      <c r="J461" s="1">
        <v>69.83</v>
      </c>
      <c r="K461" s="1">
        <v>38.33</v>
      </c>
      <c r="L461" s="1">
        <v>0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0</v>
      </c>
      <c r="U461" s="1">
        <v>0</v>
      </c>
      <c r="V461" s="1" t="s">
        <v>377</v>
      </c>
      <c r="W461" s="1" t="s">
        <v>377</v>
      </c>
      <c r="X461" s="1">
        <f t="shared" si="7"/>
        <v>0</v>
      </c>
    </row>
    <row r="462" spans="1:24" x14ac:dyDescent="0.25">
      <c r="A462" t="s">
        <v>1562</v>
      </c>
      <c r="B462" t="s">
        <v>1641</v>
      </c>
      <c r="C462" t="s">
        <v>1642</v>
      </c>
      <c r="D462" s="1">
        <v>561</v>
      </c>
      <c r="E462" s="1">
        <v>657.4</v>
      </c>
      <c r="F462" s="1">
        <v>363.73</v>
      </c>
      <c r="G462" s="1">
        <v>657.4</v>
      </c>
      <c r="H462" s="1">
        <v>53.01</v>
      </c>
      <c r="I462" s="1">
        <v>0</v>
      </c>
      <c r="J462" s="1">
        <v>0</v>
      </c>
      <c r="K462" s="1">
        <v>0</v>
      </c>
      <c r="L462" s="1">
        <v>0</v>
      </c>
      <c r="M462" s="1">
        <v>0</v>
      </c>
      <c r="N462" s="1">
        <v>24.4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0</v>
      </c>
      <c r="U462" s="1">
        <v>0</v>
      </c>
      <c r="V462" s="1" t="s">
        <v>377</v>
      </c>
      <c r="W462" s="1" t="s">
        <v>377</v>
      </c>
      <c r="X462" s="1">
        <f t="shared" si="7"/>
        <v>0</v>
      </c>
    </row>
    <row r="463" spans="1:24" x14ac:dyDescent="0.25">
      <c r="A463" t="s">
        <v>1565</v>
      </c>
      <c r="B463" t="s">
        <v>1644</v>
      </c>
      <c r="C463" t="s">
        <v>1645</v>
      </c>
      <c r="D463" s="1">
        <v>1734.66</v>
      </c>
      <c r="E463" s="1">
        <v>1734.66</v>
      </c>
      <c r="F463" s="1">
        <v>351.34</v>
      </c>
      <c r="G463" s="1">
        <v>1734.66</v>
      </c>
      <c r="H463" s="1">
        <v>198.62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0</v>
      </c>
      <c r="U463" s="1">
        <v>0</v>
      </c>
      <c r="V463" s="1" t="s">
        <v>377</v>
      </c>
      <c r="W463" s="1" t="s">
        <v>377</v>
      </c>
      <c r="X463" s="1">
        <f t="shared" si="7"/>
        <v>0</v>
      </c>
    </row>
    <row r="464" spans="1:24" x14ac:dyDescent="0.25">
      <c r="A464" t="s">
        <v>1566</v>
      </c>
      <c r="B464" t="s">
        <v>329</v>
      </c>
      <c r="C464" t="s">
        <v>330</v>
      </c>
      <c r="D464" s="1">
        <v>3276</v>
      </c>
      <c r="E464" s="1">
        <v>3276</v>
      </c>
      <c r="F464" s="1">
        <v>1503.66</v>
      </c>
      <c r="G464" s="1">
        <v>3276</v>
      </c>
      <c r="H464" s="1">
        <v>375.1</v>
      </c>
      <c r="I464" s="1">
        <v>0</v>
      </c>
      <c r="J464" s="1">
        <v>0</v>
      </c>
      <c r="K464" s="1">
        <v>0</v>
      </c>
      <c r="L464" s="1">
        <v>0</v>
      </c>
      <c r="M464" s="1">
        <v>0</v>
      </c>
      <c r="N464" s="1">
        <v>0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0</v>
      </c>
      <c r="U464" s="1">
        <v>0</v>
      </c>
      <c r="V464" s="1" t="s">
        <v>377</v>
      </c>
      <c r="W464" s="1" t="s">
        <v>377</v>
      </c>
      <c r="X464" s="1">
        <f t="shared" si="7"/>
        <v>0</v>
      </c>
    </row>
    <row r="465" spans="1:24" x14ac:dyDescent="0.25">
      <c r="A465" t="s">
        <v>1569</v>
      </c>
      <c r="B465" t="s">
        <v>1648</v>
      </c>
      <c r="C465" t="s">
        <v>1649</v>
      </c>
      <c r="D465" s="1">
        <v>2300</v>
      </c>
      <c r="E465" s="1">
        <v>2530</v>
      </c>
      <c r="F465" s="1">
        <v>1114.82</v>
      </c>
      <c r="G465" s="1">
        <v>2300</v>
      </c>
      <c r="H465" s="1">
        <v>263.35000000000002</v>
      </c>
      <c r="I465" s="1">
        <v>0</v>
      </c>
      <c r="J465" s="1">
        <v>191.67</v>
      </c>
      <c r="K465" s="1">
        <v>38.33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 t="s">
        <v>377</v>
      </c>
      <c r="W465" s="1" t="s">
        <v>377</v>
      </c>
      <c r="X465" s="1">
        <f t="shared" si="7"/>
        <v>0</v>
      </c>
    </row>
    <row r="466" spans="1:24" x14ac:dyDescent="0.25">
      <c r="A466" t="s">
        <v>1572</v>
      </c>
      <c r="B466" t="s">
        <v>1651</v>
      </c>
      <c r="C466" t="s">
        <v>1652</v>
      </c>
      <c r="D466" s="1">
        <v>737.23</v>
      </c>
      <c r="E466" s="1">
        <v>837</v>
      </c>
      <c r="F466" s="1">
        <v>84.41</v>
      </c>
      <c r="G466" s="1">
        <v>737.23</v>
      </c>
      <c r="H466" s="1">
        <v>84.41</v>
      </c>
      <c r="I466" s="1">
        <v>0</v>
      </c>
      <c r="J466" s="1">
        <v>61.44</v>
      </c>
      <c r="K466" s="1">
        <v>38.33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0</v>
      </c>
      <c r="U466" s="1">
        <v>0</v>
      </c>
      <c r="V466" s="1" t="s">
        <v>377</v>
      </c>
      <c r="W466" s="1" t="s">
        <v>377</v>
      </c>
      <c r="X466" s="1">
        <f t="shared" si="7"/>
        <v>0</v>
      </c>
    </row>
    <row r="467" spans="1:24" x14ac:dyDescent="0.25">
      <c r="A467" t="s">
        <v>1575</v>
      </c>
      <c r="B467" t="s">
        <v>21</v>
      </c>
      <c r="C467" t="s">
        <v>22</v>
      </c>
      <c r="D467" s="1">
        <v>1680</v>
      </c>
      <c r="E467" s="1">
        <v>1680</v>
      </c>
      <c r="F467" s="1">
        <v>773.38</v>
      </c>
      <c r="G467" s="1">
        <v>1680</v>
      </c>
      <c r="H467" s="1">
        <v>192.36</v>
      </c>
      <c r="I467" s="1">
        <v>0</v>
      </c>
      <c r="J467" s="1">
        <v>0</v>
      </c>
      <c r="K467" s="1">
        <v>0</v>
      </c>
      <c r="L467" s="1">
        <v>0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0</v>
      </c>
      <c r="U467" s="1">
        <v>0</v>
      </c>
      <c r="V467" s="1" t="s">
        <v>377</v>
      </c>
      <c r="W467" s="1" t="s">
        <v>377</v>
      </c>
      <c r="X467" s="1">
        <f t="shared" si="7"/>
        <v>0</v>
      </c>
    </row>
    <row r="468" spans="1:24" x14ac:dyDescent="0.25">
      <c r="A468" t="s">
        <v>1578</v>
      </c>
      <c r="B468" t="s">
        <v>1655</v>
      </c>
      <c r="C468" t="s">
        <v>1656</v>
      </c>
      <c r="D468" s="1">
        <v>733</v>
      </c>
      <c r="E468" s="1">
        <v>733</v>
      </c>
      <c r="F468" s="1">
        <v>256.67</v>
      </c>
      <c r="G468" s="1">
        <v>733</v>
      </c>
      <c r="H468" s="1">
        <v>83.93</v>
      </c>
      <c r="I468" s="1">
        <v>0</v>
      </c>
      <c r="J468" s="1">
        <v>0</v>
      </c>
      <c r="K468" s="1">
        <v>0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0</v>
      </c>
      <c r="U468" s="1">
        <v>0</v>
      </c>
      <c r="V468" s="1" t="s">
        <v>377</v>
      </c>
      <c r="W468" s="1" t="s">
        <v>377</v>
      </c>
      <c r="X468" s="1">
        <f t="shared" si="7"/>
        <v>0</v>
      </c>
    </row>
    <row r="469" spans="1:24" x14ac:dyDescent="0.25">
      <c r="A469" t="s">
        <v>1581</v>
      </c>
      <c r="B469" t="s">
        <v>1658</v>
      </c>
      <c r="C469" t="s">
        <v>1659</v>
      </c>
      <c r="D469" s="1">
        <v>1734.66</v>
      </c>
      <c r="E469" s="1">
        <v>1734.66</v>
      </c>
      <c r="F469" s="1">
        <v>418.77</v>
      </c>
      <c r="G469" s="1">
        <v>1734.66</v>
      </c>
      <c r="H469" s="1">
        <v>198.62</v>
      </c>
      <c r="I469" s="1">
        <v>0</v>
      </c>
      <c r="J469" s="1">
        <v>0</v>
      </c>
      <c r="K469" s="1">
        <v>0</v>
      </c>
      <c r="L469" s="1">
        <v>0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0</v>
      </c>
      <c r="U469" s="1">
        <v>0</v>
      </c>
      <c r="V469" s="1" t="s">
        <v>377</v>
      </c>
      <c r="W469" s="1" t="s">
        <v>377</v>
      </c>
      <c r="X469" s="1">
        <f t="shared" si="7"/>
        <v>0</v>
      </c>
    </row>
    <row r="470" spans="1:24" x14ac:dyDescent="0.25">
      <c r="A470" t="s">
        <v>1584</v>
      </c>
      <c r="B470" t="s">
        <v>1661</v>
      </c>
      <c r="C470" t="s">
        <v>1662</v>
      </c>
      <c r="D470" s="1">
        <v>733</v>
      </c>
      <c r="E470" s="1">
        <v>832.41</v>
      </c>
      <c r="F470" s="1">
        <v>594.38</v>
      </c>
      <c r="G470" s="1">
        <v>733</v>
      </c>
      <c r="H470" s="1">
        <v>83.93</v>
      </c>
      <c r="I470" s="1">
        <v>0</v>
      </c>
      <c r="J470" s="1">
        <v>61.08</v>
      </c>
      <c r="K470" s="1">
        <v>38.33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  <c r="T470" s="1">
        <v>0</v>
      </c>
      <c r="U470" s="1">
        <v>0</v>
      </c>
      <c r="V470" s="1" t="s">
        <v>377</v>
      </c>
      <c r="W470" s="1" t="s">
        <v>377</v>
      </c>
      <c r="X470" s="1">
        <f t="shared" si="7"/>
        <v>0</v>
      </c>
    </row>
    <row r="471" spans="1:24" x14ac:dyDescent="0.25">
      <c r="A471" t="s">
        <v>1587</v>
      </c>
      <c r="B471" t="s">
        <v>1664</v>
      </c>
      <c r="C471" t="s">
        <v>1665</v>
      </c>
      <c r="D471" s="1">
        <v>1734.66</v>
      </c>
      <c r="E471" s="1">
        <v>1734.66</v>
      </c>
      <c r="F471" s="1">
        <v>796.76</v>
      </c>
      <c r="G471" s="1">
        <v>1734.66</v>
      </c>
      <c r="H471" s="1">
        <v>198.62</v>
      </c>
      <c r="I471" s="1">
        <v>0</v>
      </c>
      <c r="J471" s="1">
        <v>0</v>
      </c>
      <c r="K471" s="1">
        <v>0</v>
      </c>
      <c r="L471" s="1">
        <v>0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 t="s">
        <v>377</v>
      </c>
      <c r="W471" s="1" t="s">
        <v>377</v>
      </c>
      <c r="X471" s="1">
        <f t="shared" si="7"/>
        <v>0</v>
      </c>
    </row>
    <row r="472" spans="1:24" x14ac:dyDescent="0.25">
      <c r="A472" t="s">
        <v>1590</v>
      </c>
      <c r="B472" t="s">
        <v>187</v>
      </c>
      <c r="C472" t="s">
        <v>188</v>
      </c>
      <c r="D472" s="1">
        <v>1412</v>
      </c>
      <c r="E472" s="1">
        <v>1412</v>
      </c>
      <c r="F472" s="1">
        <v>771.11</v>
      </c>
      <c r="G472" s="1">
        <v>1412</v>
      </c>
      <c r="H472" s="1">
        <v>161.66999999999999</v>
      </c>
      <c r="I472" s="1">
        <v>0</v>
      </c>
      <c r="J472" s="1">
        <v>0</v>
      </c>
      <c r="K472" s="1">
        <v>0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0</v>
      </c>
      <c r="U472" s="1">
        <v>0</v>
      </c>
      <c r="V472" s="1" t="s">
        <v>377</v>
      </c>
      <c r="W472" s="1" t="s">
        <v>377</v>
      </c>
      <c r="X472" s="1">
        <f t="shared" si="7"/>
        <v>0</v>
      </c>
    </row>
    <row r="473" spans="1:24" x14ac:dyDescent="0.25">
      <c r="A473" t="s">
        <v>1593</v>
      </c>
      <c r="B473" t="s">
        <v>1668</v>
      </c>
      <c r="C473" t="s">
        <v>1669</v>
      </c>
      <c r="D473" s="1">
        <v>838</v>
      </c>
      <c r="E473" s="1">
        <v>946.16</v>
      </c>
      <c r="F473" s="1">
        <v>95.95</v>
      </c>
      <c r="G473" s="1">
        <v>838</v>
      </c>
      <c r="H473" s="1">
        <v>95.95</v>
      </c>
      <c r="I473" s="1">
        <v>0</v>
      </c>
      <c r="J473" s="1">
        <v>69.83</v>
      </c>
      <c r="K473" s="1">
        <v>38.33</v>
      </c>
      <c r="L473" s="1">
        <v>0</v>
      </c>
      <c r="M473" s="1">
        <v>0</v>
      </c>
      <c r="N473" s="1">
        <v>0</v>
      </c>
      <c r="O473" s="1">
        <v>0</v>
      </c>
      <c r="P473" s="1">
        <v>0</v>
      </c>
      <c r="Q473" s="1">
        <v>0</v>
      </c>
      <c r="R473" s="1">
        <v>0</v>
      </c>
      <c r="S473" s="1">
        <v>0</v>
      </c>
      <c r="T473" s="1">
        <v>0</v>
      </c>
      <c r="U473" s="1">
        <v>0</v>
      </c>
      <c r="V473" s="1" t="s">
        <v>377</v>
      </c>
      <c r="W473" s="1" t="s">
        <v>377</v>
      </c>
      <c r="X473" s="1">
        <f t="shared" si="7"/>
        <v>0</v>
      </c>
    </row>
    <row r="474" spans="1:24" x14ac:dyDescent="0.25">
      <c r="A474" t="s">
        <v>1596</v>
      </c>
      <c r="B474" t="s">
        <v>1671</v>
      </c>
      <c r="C474" t="s">
        <v>1672</v>
      </c>
      <c r="D474" s="1">
        <v>1391.5</v>
      </c>
      <c r="E474" s="1">
        <v>1526.63</v>
      </c>
      <c r="F474" s="1">
        <v>159.33000000000001</v>
      </c>
      <c r="G474" s="1">
        <v>1391.5</v>
      </c>
      <c r="H474" s="1">
        <v>159.33000000000001</v>
      </c>
      <c r="I474" s="1">
        <v>0</v>
      </c>
      <c r="J474" s="1">
        <v>115.96</v>
      </c>
      <c r="K474" s="1">
        <v>19.170000000000002</v>
      </c>
      <c r="L474" s="1">
        <v>0</v>
      </c>
      <c r="M474" s="1">
        <v>0</v>
      </c>
      <c r="N474" s="1">
        <v>0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  <c r="T474" s="1">
        <v>0</v>
      </c>
      <c r="U474" s="1">
        <v>0</v>
      </c>
      <c r="V474" s="1" t="s">
        <v>377</v>
      </c>
      <c r="W474" s="1" t="s">
        <v>377</v>
      </c>
      <c r="X474" s="1">
        <f t="shared" si="7"/>
        <v>0</v>
      </c>
    </row>
    <row r="475" spans="1:24" x14ac:dyDescent="0.25">
      <c r="A475" t="s">
        <v>1599</v>
      </c>
      <c r="B475" t="s">
        <v>145</v>
      </c>
      <c r="C475" t="s">
        <v>146</v>
      </c>
      <c r="D475" s="1">
        <v>1212</v>
      </c>
      <c r="E475" s="1">
        <v>1351.33</v>
      </c>
      <c r="F475" s="1">
        <v>732.77</v>
      </c>
      <c r="G475" s="1">
        <v>1212</v>
      </c>
      <c r="H475" s="1">
        <v>138.77000000000001</v>
      </c>
      <c r="I475" s="1">
        <v>0</v>
      </c>
      <c r="J475" s="1">
        <v>101</v>
      </c>
      <c r="K475" s="1">
        <v>38.33</v>
      </c>
      <c r="L475" s="1">
        <v>0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0</v>
      </c>
      <c r="U475" s="1">
        <v>0</v>
      </c>
      <c r="V475" s="1" t="s">
        <v>377</v>
      </c>
      <c r="W475" s="1" t="s">
        <v>377</v>
      </c>
      <c r="X475" s="1">
        <f t="shared" si="7"/>
        <v>0</v>
      </c>
    </row>
    <row r="476" spans="1:24" x14ac:dyDescent="0.25">
      <c r="A476" t="s">
        <v>1600</v>
      </c>
      <c r="B476" t="s">
        <v>1676</v>
      </c>
      <c r="C476" t="s">
        <v>1677</v>
      </c>
      <c r="D476" s="1">
        <v>1734.66</v>
      </c>
      <c r="E476" s="1">
        <v>1734.66</v>
      </c>
      <c r="F476" s="1">
        <v>218.62</v>
      </c>
      <c r="G476" s="1">
        <v>1734.66</v>
      </c>
      <c r="H476" s="1">
        <v>198.62</v>
      </c>
      <c r="I476" s="1">
        <v>0</v>
      </c>
      <c r="J476" s="1">
        <v>0</v>
      </c>
      <c r="K476" s="1">
        <v>0</v>
      </c>
      <c r="L476" s="1">
        <v>0</v>
      </c>
      <c r="M476" s="1">
        <v>0</v>
      </c>
      <c r="N476" s="1">
        <v>0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0</v>
      </c>
      <c r="U476" s="1">
        <v>0</v>
      </c>
      <c r="V476" s="1" t="s">
        <v>377</v>
      </c>
      <c r="W476" s="1" t="s">
        <v>377</v>
      </c>
      <c r="X476" s="1">
        <f t="shared" si="7"/>
        <v>0</v>
      </c>
    </row>
    <row r="477" spans="1:24" x14ac:dyDescent="0.25">
      <c r="A477" t="s">
        <v>1601</v>
      </c>
      <c r="B477" t="s">
        <v>1679</v>
      </c>
      <c r="C477" t="s">
        <v>1680</v>
      </c>
      <c r="D477" s="1">
        <v>1734.66</v>
      </c>
      <c r="E477" s="1">
        <v>1917.55</v>
      </c>
      <c r="F477" s="1">
        <v>198.62</v>
      </c>
      <c r="G477" s="1">
        <v>1734.66</v>
      </c>
      <c r="H477" s="1">
        <v>198.62</v>
      </c>
      <c r="I477" s="1">
        <v>0</v>
      </c>
      <c r="J477" s="1">
        <v>144.56</v>
      </c>
      <c r="K477" s="1">
        <v>38.33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0</v>
      </c>
      <c r="U477" s="1">
        <v>0</v>
      </c>
      <c r="V477" s="1" t="s">
        <v>377</v>
      </c>
      <c r="W477" s="1" t="s">
        <v>377</v>
      </c>
      <c r="X477" s="1">
        <f t="shared" si="7"/>
        <v>0</v>
      </c>
    </row>
    <row r="478" spans="1:24" x14ac:dyDescent="0.25">
      <c r="A478" t="s">
        <v>1604</v>
      </c>
      <c r="B478" t="s">
        <v>1682</v>
      </c>
      <c r="C478" t="s">
        <v>1683</v>
      </c>
      <c r="D478" s="1">
        <v>2700</v>
      </c>
      <c r="E478" s="1">
        <v>2700</v>
      </c>
      <c r="F478" s="1">
        <v>527.15</v>
      </c>
      <c r="G478" s="1">
        <v>2700</v>
      </c>
      <c r="H478" s="1">
        <v>309.14999999999998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0</v>
      </c>
      <c r="U478" s="1">
        <v>0</v>
      </c>
      <c r="V478" s="1" t="s">
        <v>377</v>
      </c>
      <c r="W478" s="1" t="s">
        <v>377</v>
      </c>
      <c r="X478" s="1">
        <f t="shared" si="7"/>
        <v>0</v>
      </c>
    </row>
    <row r="479" spans="1:24" x14ac:dyDescent="0.25">
      <c r="A479" t="s">
        <v>1607</v>
      </c>
      <c r="B479" t="s">
        <v>231</v>
      </c>
      <c r="C479" t="s">
        <v>232</v>
      </c>
      <c r="D479" s="1">
        <v>1680</v>
      </c>
      <c r="E479" s="1">
        <v>1858.33</v>
      </c>
      <c r="F479" s="1">
        <v>1679</v>
      </c>
      <c r="G479" s="1">
        <v>1680</v>
      </c>
      <c r="H479" s="1">
        <v>192.36</v>
      </c>
      <c r="I479" s="1">
        <v>0</v>
      </c>
      <c r="J479" s="1">
        <v>140</v>
      </c>
      <c r="K479" s="1">
        <v>38.33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0</v>
      </c>
      <c r="U479" s="1">
        <v>0</v>
      </c>
      <c r="V479" s="1" t="s">
        <v>377</v>
      </c>
      <c r="W479" s="1" t="s">
        <v>377</v>
      </c>
      <c r="X479" s="1">
        <f t="shared" si="7"/>
        <v>0</v>
      </c>
    </row>
    <row r="480" spans="1:24" x14ac:dyDescent="0.25">
      <c r="A480" t="s">
        <v>1610</v>
      </c>
      <c r="B480" t="s">
        <v>1686</v>
      </c>
      <c r="C480" t="s">
        <v>1687</v>
      </c>
      <c r="D480" s="1">
        <v>1734.66</v>
      </c>
      <c r="E480" s="1">
        <v>1734.66</v>
      </c>
      <c r="F480" s="1">
        <v>198.62</v>
      </c>
      <c r="G480" s="1">
        <v>1734.66</v>
      </c>
      <c r="H480" s="1">
        <v>198.62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0</v>
      </c>
      <c r="U480" s="1">
        <v>0</v>
      </c>
      <c r="V480" s="1" t="s">
        <v>377</v>
      </c>
      <c r="W480" s="1" t="s">
        <v>377</v>
      </c>
      <c r="X480" s="1">
        <f t="shared" si="7"/>
        <v>0</v>
      </c>
    </row>
    <row r="481" spans="1:24" x14ac:dyDescent="0.25">
      <c r="A481" t="s">
        <v>1613</v>
      </c>
      <c r="B481" t="s">
        <v>1689</v>
      </c>
      <c r="C481" t="s">
        <v>1690</v>
      </c>
      <c r="D481" s="1">
        <v>1086</v>
      </c>
      <c r="E481" s="1">
        <v>1086</v>
      </c>
      <c r="F481" s="1">
        <v>204.94</v>
      </c>
      <c r="G481" s="1">
        <v>1086</v>
      </c>
      <c r="H481" s="1">
        <v>124.35</v>
      </c>
      <c r="I481" s="1">
        <v>0</v>
      </c>
      <c r="J481" s="1">
        <v>0</v>
      </c>
      <c r="K481" s="1">
        <v>0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0</v>
      </c>
      <c r="U481" s="1">
        <v>0</v>
      </c>
      <c r="V481" s="1" t="s">
        <v>377</v>
      </c>
      <c r="W481" s="1" t="s">
        <v>377</v>
      </c>
      <c r="X481" s="1">
        <f t="shared" si="7"/>
        <v>0</v>
      </c>
    </row>
    <row r="482" spans="1:24" x14ac:dyDescent="0.25">
      <c r="A482" t="s">
        <v>1614</v>
      </c>
      <c r="B482" t="s">
        <v>1692</v>
      </c>
      <c r="C482" t="s">
        <v>1693</v>
      </c>
      <c r="D482" s="1">
        <v>1734.66</v>
      </c>
      <c r="E482" s="1">
        <v>1734.66</v>
      </c>
      <c r="F482" s="1">
        <v>198.62</v>
      </c>
      <c r="G482" s="1">
        <v>1734.66</v>
      </c>
      <c r="H482" s="1">
        <v>198.62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0</v>
      </c>
      <c r="U482" s="1">
        <v>0</v>
      </c>
      <c r="V482" s="1" t="s">
        <v>377</v>
      </c>
      <c r="W482" s="1" t="s">
        <v>377</v>
      </c>
      <c r="X482" s="1">
        <f t="shared" si="7"/>
        <v>0</v>
      </c>
    </row>
    <row r="483" spans="1:24" x14ac:dyDescent="0.25">
      <c r="A483" t="s">
        <v>1617</v>
      </c>
      <c r="B483" t="s">
        <v>1695</v>
      </c>
      <c r="C483" t="s">
        <v>1696</v>
      </c>
      <c r="D483" s="1">
        <v>2844.63</v>
      </c>
      <c r="E483" s="1">
        <v>3120.01</v>
      </c>
      <c r="F483" s="1">
        <v>2021.49</v>
      </c>
      <c r="G483" s="1">
        <v>2844.63</v>
      </c>
      <c r="H483" s="1">
        <v>325.70999999999998</v>
      </c>
      <c r="I483" s="1">
        <v>0</v>
      </c>
      <c r="J483" s="1">
        <v>237.05</v>
      </c>
      <c r="K483" s="1">
        <v>38.33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 t="s">
        <v>377</v>
      </c>
      <c r="W483" s="1" t="s">
        <v>377</v>
      </c>
      <c r="X483" s="1">
        <f t="shared" si="7"/>
        <v>0</v>
      </c>
    </row>
    <row r="484" spans="1:24" x14ac:dyDescent="0.25">
      <c r="A484" t="s">
        <v>1620</v>
      </c>
      <c r="B484" t="s">
        <v>1699</v>
      </c>
      <c r="C484" t="s">
        <v>1700</v>
      </c>
      <c r="D484" s="1">
        <v>562.79999999999995</v>
      </c>
      <c r="E484" s="1">
        <v>644.66999999999996</v>
      </c>
      <c r="F484" s="1">
        <v>165.36</v>
      </c>
      <c r="G484" s="1">
        <v>644.66999999999996</v>
      </c>
      <c r="H484" s="1">
        <v>53.18</v>
      </c>
      <c r="I484" s="1">
        <v>0</v>
      </c>
      <c r="J484" s="1">
        <v>0</v>
      </c>
      <c r="K484" s="1">
        <v>0</v>
      </c>
      <c r="L484" s="1">
        <v>0</v>
      </c>
      <c r="M484" s="1">
        <v>0</v>
      </c>
      <c r="N484" s="1">
        <v>9.8699999999999992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0</v>
      </c>
      <c r="U484" s="1">
        <v>0</v>
      </c>
      <c r="V484" s="1" t="s">
        <v>377</v>
      </c>
      <c r="W484" s="1" t="s">
        <v>377</v>
      </c>
      <c r="X484" s="1">
        <f t="shared" si="7"/>
        <v>0</v>
      </c>
    </row>
    <row r="485" spans="1:24" x14ac:dyDescent="0.25">
      <c r="A485" t="s">
        <v>1623</v>
      </c>
      <c r="B485" t="s">
        <v>127</v>
      </c>
      <c r="C485" t="s">
        <v>128</v>
      </c>
      <c r="D485" s="1">
        <v>1676</v>
      </c>
      <c r="E485" s="1">
        <v>1676</v>
      </c>
      <c r="F485" s="1">
        <v>984.29</v>
      </c>
      <c r="G485" s="1">
        <v>1676</v>
      </c>
      <c r="H485" s="1">
        <v>191.9</v>
      </c>
      <c r="I485" s="1">
        <v>0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0</v>
      </c>
      <c r="U485" s="1">
        <v>0</v>
      </c>
      <c r="V485" s="1" t="s">
        <v>377</v>
      </c>
      <c r="W485" s="1" t="s">
        <v>377</v>
      </c>
      <c r="X485" s="1">
        <f t="shared" si="7"/>
        <v>0</v>
      </c>
    </row>
    <row r="486" spans="1:24" x14ac:dyDescent="0.25">
      <c r="A486" t="s">
        <v>1624</v>
      </c>
      <c r="B486" t="s">
        <v>1703</v>
      </c>
      <c r="C486" t="s">
        <v>1704</v>
      </c>
      <c r="D486" s="1">
        <v>1086</v>
      </c>
      <c r="E486" s="1">
        <v>1086</v>
      </c>
      <c r="F486" s="1">
        <v>154.35</v>
      </c>
      <c r="G486" s="1">
        <v>1086</v>
      </c>
      <c r="H486" s="1">
        <v>124.35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0</v>
      </c>
      <c r="U486" s="1">
        <v>0</v>
      </c>
      <c r="V486" s="1" t="s">
        <v>377</v>
      </c>
      <c r="W486" s="1" t="s">
        <v>377</v>
      </c>
      <c r="X486" s="1">
        <f t="shared" si="7"/>
        <v>0</v>
      </c>
    </row>
    <row r="487" spans="1:24" x14ac:dyDescent="0.25">
      <c r="A487" t="s">
        <v>1627</v>
      </c>
      <c r="B487" t="s">
        <v>1708</v>
      </c>
      <c r="C487" t="s">
        <v>1709</v>
      </c>
      <c r="D487" s="1">
        <v>2300</v>
      </c>
      <c r="E487" s="1">
        <v>2530</v>
      </c>
      <c r="F487" s="1">
        <v>1554.23</v>
      </c>
      <c r="G487" s="1">
        <v>2300</v>
      </c>
      <c r="H487" s="1">
        <v>263.35000000000002</v>
      </c>
      <c r="I487" s="1">
        <v>0</v>
      </c>
      <c r="J487" s="1">
        <v>191.67</v>
      </c>
      <c r="K487" s="1">
        <v>38.33</v>
      </c>
      <c r="L487" s="1">
        <v>0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0</v>
      </c>
      <c r="U487" s="1">
        <v>0</v>
      </c>
      <c r="V487" s="1" t="s">
        <v>377</v>
      </c>
      <c r="W487" s="1" t="s">
        <v>377</v>
      </c>
      <c r="X487" s="1">
        <f t="shared" si="7"/>
        <v>0</v>
      </c>
    </row>
    <row r="488" spans="1:24" x14ac:dyDescent="0.25">
      <c r="A488" t="s">
        <v>1630</v>
      </c>
      <c r="B488" t="s">
        <v>1712</v>
      </c>
      <c r="C488" t="s">
        <v>1713</v>
      </c>
      <c r="D488" s="1">
        <v>901</v>
      </c>
      <c r="E488" s="1">
        <v>901</v>
      </c>
      <c r="F488" s="1">
        <v>900</v>
      </c>
      <c r="G488" s="1">
        <v>901</v>
      </c>
      <c r="H488" s="1">
        <v>103.16</v>
      </c>
      <c r="I488" s="1">
        <v>0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0</v>
      </c>
      <c r="U488" s="1">
        <v>0</v>
      </c>
      <c r="V488" s="1" t="s">
        <v>377</v>
      </c>
      <c r="W488" s="1" t="s">
        <v>377</v>
      </c>
      <c r="X488" s="1">
        <f t="shared" si="7"/>
        <v>0</v>
      </c>
    </row>
    <row r="489" spans="1:24" x14ac:dyDescent="0.25">
      <c r="A489" t="s">
        <v>1631</v>
      </c>
      <c r="B489" t="s">
        <v>1715</v>
      </c>
      <c r="C489" t="s">
        <v>1716</v>
      </c>
      <c r="D489" s="1">
        <v>2700</v>
      </c>
      <c r="E489" s="1">
        <v>2963.33</v>
      </c>
      <c r="F489" s="1">
        <v>1701.48</v>
      </c>
      <c r="G489" s="1">
        <v>2700</v>
      </c>
      <c r="H489" s="1">
        <v>309.14999999999998</v>
      </c>
      <c r="I489" s="1">
        <v>0</v>
      </c>
      <c r="J489" s="1">
        <v>225</v>
      </c>
      <c r="K489" s="1">
        <v>38.33</v>
      </c>
      <c r="L489" s="1">
        <v>0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0</v>
      </c>
      <c r="U489" s="1">
        <v>0</v>
      </c>
      <c r="V489" s="1" t="s">
        <v>377</v>
      </c>
      <c r="W489" s="1" t="s">
        <v>377</v>
      </c>
      <c r="X489" s="1">
        <f t="shared" si="7"/>
        <v>0</v>
      </c>
    </row>
    <row r="490" spans="1:24" x14ac:dyDescent="0.25">
      <c r="A490" t="s">
        <v>1634</v>
      </c>
      <c r="B490" t="s">
        <v>1718</v>
      </c>
      <c r="C490" t="s">
        <v>1719</v>
      </c>
      <c r="D490" s="1">
        <v>2700</v>
      </c>
      <c r="E490" s="1">
        <v>2700</v>
      </c>
      <c r="F490" s="1">
        <v>484.65</v>
      </c>
      <c r="G490" s="1">
        <v>2700</v>
      </c>
      <c r="H490" s="1">
        <v>309.14999999999998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0</v>
      </c>
      <c r="U490" s="1">
        <v>0</v>
      </c>
      <c r="V490" s="1" t="s">
        <v>377</v>
      </c>
      <c r="W490" s="1" t="s">
        <v>377</v>
      </c>
      <c r="X490" s="1">
        <f t="shared" si="7"/>
        <v>0</v>
      </c>
    </row>
    <row r="491" spans="1:24" x14ac:dyDescent="0.25">
      <c r="A491" t="s">
        <v>1637</v>
      </c>
      <c r="B491" t="s">
        <v>1721</v>
      </c>
      <c r="C491" t="s">
        <v>1722</v>
      </c>
      <c r="D491" s="1">
        <v>2300</v>
      </c>
      <c r="E491" s="1">
        <v>2300</v>
      </c>
      <c r="F491" s="1">
        <v>283.35000000000002</v>
      </c>
      <c r="G491" s="1">
        <v>2300</v>
      </c>
      <c r="H491" s="1">
        <v>263.35000000000002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 t="s">
        <v>377</v>
      </c>
      <c r="W491" s="1" t="s">
        <v>377</v>
      </c>
      <c r="X491" s="1">
        <f t="shared" si="7"/>
        <v>0</v>
      </c>
    </row>
    <row r="492" spans="1:24" x14ac:dyDescent="0.25">
      <c r="A492" t="s">
        <v>1640</v>
      </c>
      <c r="B492" t="s">
        <v>1724</v>
      </c>
      <c r="C492" t="s">
        <v>1725</v>
      </c>
      <c r="D492" s="1">
        <v>2604.81</v>
      </c>
      <c r="E492" s="1">
        <v>2604.81</v>
      </c>
      <c r="F492" s="1">
        <v>846.79</v>
      </c>
      <c r="G492" s="1">
        <v>2604.81</v>
      </c>
      <c r="H492" s="1">
        <v>298.25</v>
      </c>
      <c r="I492" s="1">
        <v>0</v>
      </c>
      <c r="J492" s="1">
        <v>0</v>
      </c>
      <c r="K492" s="1">
        <v>0</v>
      </c>
      <c r="L492" s="1">
        <v>0</v>
      </c>
      <c r="M492" s="1">
        <v>0</v>
      </c>
      <c r="N492" s="1">
        <v>0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0</v>
      </c>
      <c r="U492" s="1">
        <v>0</v>
      </c>
      <c r="V492" s="1" t="s">
        <v>377</v>
      </c>
      <c r="W492" s="1" t="s">
        <v>375</v>
      </c>
      <c r="X492" s="1">
        <f t="shared" si="7"/>
        <v>0</v>
      </c>
    </row>
    <row r="493" spans="1:24" x14ac:dyDescent="0.25">
      <c r="A493" t="s">
        <v>1643</v>
      </c>
      <c r="B493" t="s">
        <v>1727</v>
      </c>
      <c r="C493" t="s">
        <v>1728</v>
      </c>
      <c r="D493" s="1">
        <v>1212</v>
      </c>
      <c r="E493" s="1">
        <v>1212</v>
      </c>
      <c r="F493" s="1">
        <v>138.77000000000001</v>
      </c>
      <c r="G493" s="1">
        <v>1212</v>
      </c>
      <c r="H493" s="1">
        <v>138.77000000000001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  <c r="V493" s="1" t="s">
        <v>377</v>
      </c>
      <c r="W493" s="1" t="s">
        <v>377</v>
      </c>
      <c r="X493" s="1">
        <f t="shared" si="7"/>
        <v>0</v>
      </c>
    </row>
    <row r="494" spans="1:24" x14ac:dyDescent="0.25">
      <c r="A494" t="s">
        <v>1646</v>
      </c>
      <c r="B494" t="s">
        <v>1730</v>
      </c>
      <c r="C494" t="s">
        <v>1731</v>
      </c>
      <c r="D494" s="1">
        <v>717.15</v>
      </c>
      <c r="E494" s="1">
        <v>793.65</v>
      </c>
      <c r="F494" s="1">
        <v>686.78</v>
      </c>
      <c r="G494" s="1">
        <v>793.65</v>
      </c>
      <c r="H494" s="1">
        <v>67.77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9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0</v>
      </c>
      <c r="U494" s="1">
        <v>0</v>
      </c>
      <c r="V494" s="1" t="s">
        <v>377</v>
      </c>
      <c r="W494" s="1" t="s">
        <v>377</v>
      </c>
      <c r="X494" s="1">
        <f t="shared" si="7"/>
        <v>0</v>
      </c>
    </row>
    <row r="495" spans="1:24" x14ac:dyDescent="0.25">
      <c r="A495" t="s">
        <v>1647</v>
      </c>
      <c r="B495" t="s">
        <v>1733</v>
      </c>
      <c r="C495" t="s">
        <v>1734</v>
      </c>
      <c r="D495" s="1">
        <v>1734.66</v>
      </c>
      <c r="E495" s="1">
        <v>1917.55</v>
      </c>
      <c r="F495" s="1">
        <v>218.62</v>
      </c>
      <c r="G495" s="1">
        <v>1734.66</v>
      </c>
      <c r="H495" s="1">
        <v>198.62</v>
      </c>
      <c r="I495" s="1">
        <v>0</v>
      </c>
      <c r="J495" s="1">
        <v>144.56</v>
      </c>
      <c r="K495" s="1">
        <v>38.33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 t="s">
        <v>377</v>
      </c>
      <c r="W495" s="1" t="s">
        <v>377</v>
      </c>
      <c r="X495" s="1">
        <f t="shared" si="7"/>
        <v>0</v>
      </c>
    </row>
    <row r="496" spans="1:24" x14ac:dyDescent="0.25">
      <c r="A496" t="s">
        <v>1650</v>
      </c>
      <c r="B496" t="s">
        <v>1736</v>
      </c>
      <c r="C496" t="s">
        <v>1737</v>
      </c>
      <c r="D496" s="1">
        <v>712.95</v>
      </c>
      <c r="E496" s="1">
        <v>821.59</v>
      </c>
      <c r="F496" s="1">
        <v>680.77</v>
      </c>
      <c r="G496" s="1">
        <v>821.59</v>
      </c>
      <c r="H496" s="1">
        <v>67.37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36.64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0</v>
      </c>
      <c r="U496" s="1">
        <v>0</v>
      </c>
      <c r="V496" s="1" t="s">
        <v>377</v>
      </c>
      <c r="W496" s="1" t="s">
        <v>377</v>
      </c>
      <c r="X496" s="1">
        <f t="shared" si="7"/>
        <v>0</v>
      </c>
    </row>
    <row r="497" spans="1:24" x14ac:dyDescent="0.25">
      <c r="A497" t="s">
        <v>1653</v>
      </c>
      <c r="B497" t="s">
        <v>1739</v>
      </c>
      <c r="C497" t="s">
        <v>1740</v>
      </c>
      <c r="D497" s="1">
        <v>2300</v>
      </c>
      <c r="E497" s="1">
        <v>2300</v>
      </c>
      <c r="F497" s="1">
        <v>1517.34</v>
      </c>
      <c r="G497" s="1">
        <v>2300</v>
      </c>
      <c r="H497" s="1">
        <v>263.35000000000002</v>
      </c>
      <c r="I497" s="1">
        <v>0</v>
      </c>
      <c r="J497" s="1">
        <v>0</v>
      </c>
      <c r="K497" s="1">
        <v>0</v>
      </c>
      <c r="L497" s="1">
        <v>0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  <c r="T497" s="1">
        <v>0</v>
      </c>
      <c r="U497" s="1">
        <v>0</v>
      </c>
      <c r="V497" s="1" t="s">
        <v>377</v>
      </c>
      <c r="W497" s="1" t="s">
        <v>377</v>
      </c>
      <c r="X497" s="1">
        <f t="shared" si="7"/>
        <v>0</v>
      </c>
    </row>
    <row r="498" spans="1:24" x14ac:dyDescent="0.25">
      <c r="A498" t="s">
        <v>1654</v>
      </c>
      <c r="B498" t="s">
        <v>1742</v>
      </c>
      <c r="C498" t="s">
        <v>1743</v>
      </c>
      <c r="D498" s="1">
        <v>1734.66</v>
      </c>
      <c r="E498" s="1">
        <v>1917.55</v>
      </c>
      <c r="F498" s="1">
        <v>218.62</v>
      </c>
      <c r="G498" s="1">
        <v>1734.66</v>
      </c>
      <c r="H498" s="1">
        <v>198.62</v>
      </c>
      <c r="I498" s="1">
        <v>0</v>
      </c>
      <c r="J498" s="1">
        <v>144.56</v>
      </c>
      <c r="K498" s="1">
        <v>38.33</v>
      </c>
      <c r="L498" s="1">
        <v>0</v>
      </c>
      <c r="M498" s="1">
        <v>0</v>
      </c>
      <c r="N498" s="1">
        <v>0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0</v>
      </c>
      <c r="U498" s="1">
        <v>0</v>
      </c>
      <c r="V498" s="1" t="s">
        <v>377</v>
      </c>
      <c r="W498" s="1" t="s">
        <v>377</v>
      </c>
      <c r="X498" s="1">
        <f t="shared" si="7"/>
        <v>0</v>
      </c>
    </row>
    <row r="499" spans="1:24" x14ac:dyDescent="0.25">
      <c r="A499" t="s">
        <v>1657</v>
      </c>
      <c r="B499" t="s">
        <v>239</v>
      </c>
      <c r="C499" t="s">
        <v>240</v>
      </c>
      <c r="D499" s="1">
        <v>1212</v>
      </c>
      <c r="E499" s="1">
        <v>1212</v>
      </c>
      <c r="F499" s="1">
        <v>598.38</v>
      </c>
      <c r="G499" s="1">
        <v>1212</v>
      </c>
      <c r="H499" s="1">
        <v>138.77000000000001</v>
      </c>
      <c r="I499" s="1">
        <v>0</v>
      </c>
      <c r="J499" s="1">
        <v>0</v>
      </c>
      <c r="K499" s="1">
        <v>0</v>
      </c>
      <c r="L499" s="1">
        <v>0</v>
      </c>
      <c r="M499" s="1">
        <v>0</v>
      </c>
      <c r="N499" s="1">
        <v>0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 t="s">
        <v>377</v>
      </c>
      <c r="W499" s="1" t="s">
        <v>377</v>
      </c>
      <c r="X499" s="1">
        <f t="shared" si="7"/>
        <v>0</v>
      </c>
    </row>
    <row r="500" spans="1:24" x14ac:dyDescent="0.25">
      <c r="A500" t="s">
        <v>1660</v>
      </c>
      <c r="B500" t="s">
        <v>1746</v>
      </c>
      <c r="C500" t="s">
        <v>1747</v>
      </c>
      <c r="D500" s="1">
        <v>1734.66</v>
      </c>
      <c r="E500" s="1">
        <v>1917.55</v>
      </c>
      <c r="F500" s="1">
        <v>763.94</v>
      </c>
      <c r="G500" s="1">
        <v>1734.66</v>
      </c>
      <c r="H500" s="1">
        <v>198.62</v>
      </c>
      <c r="I500" s="1">
        <v>0</v>
      </c>
      <c r="J500" s="1">
        <v>144.56</v>
      </c>
      <c r="K500" s="1">
        <v>38.33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 t="s">
        <v>377</v>
      </c>
      <c r="W500" s="1" t="s">
        <v>377</v>
      </c>
      <c r="X500" s="1">
        <f t="shared" si="7"/>
        <v>0</v>
      </c>
    </row>
    <row r="501" spans="1:24" x14ac:dyDescent="0.25">
      <c r="A501" t="s">
        <v>1663</v>
      </c>
      <c r="B501" t="s">
        <v>1749</v>
      </c>
      <c r="C501" t="s">
        <v>1750</v>
      </c>
      <c r="D501" s="1">
        <v>838</v>
      </c>
      <c r="E501" s="1">
        <v>946.16</v>
      </c>
      <c r="F501" s="1">
        <v>95.95</v>
      </c>
      <c r="G501" s="1">
        <v>838</v>
      </c>
      <c r="H501" s="1">
        <v>95.95</v>
      </c>
      <c r="I501" s="1">
        <v>0</v>
      </c>
      <c r="J501" s="1">
        <v>69.83</v>
      </c>
      <c r="K501" s="1">
        <v>38.33</v>
      </c>
      <c r="L501" s="1">
        <v>0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 t="s">
        <v>377</v>
      </c>
      <c r="W501" s="1" t="s">
        <v>377</v>
      </c>
      <c r="X501" s="1">
        <f t="shared" si="7"/>
        <v>0</v>
      </c>
    </row>
    <row r="502" spans="1:24" x14ac:dyDescent="0.25">
      <c r="A502" t="s">
        <v>1666</v>
      </c>
      <c r="B502" t="s">
        <v>1752</v>
      </c>
      <c r="C502" t="s">
        <v>1753</v>
      </c>
      <c r="D502" s="1">
        <v>490.61</v>
      </c>
      <c r="E502" s="1">
        <v>594.14</v>
      </c>
      <c r="F502" s="1">
        <v>489.61</v>
      </c>
      <c r="G502" s="1">
        <v>594.14</v>
      </c>
      <c r="H502" s="1">
        <v>46.36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27.03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 t="s">
        <v>569</v>
      </c>
      <c r="W502" s="1" t="s">
        <v>377</v>
      </c>
      <c r="X502" s="1">
        <f t="shared" si="7"/>
        <v>0</v>
      </c>
    </row>
    <row r="503" spans="1:24" x14ac:dyDescent="0.25">
      <c r="A503" t="s">
        <v>1667</v>
      </c>
      <c r="B503" t="s">
        <v>1755</v>
      </c>
      <c r="C503" t="s">
        <v>1756</v>
      </c>
      <c r="D503" s="1">
        <v>490.61</v>
      </c>
      <c r="E503" s="1">
        <v>565.91</v>
      </c>
      <c r="F503" s="1">
        <v>108.26</v>
      </c>
      <c r="G503" s="1">
        <v>565.91</v>
      </c>
      <c r="H503" s="1">
        <v>46.36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12.3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 t="s">
        <v>555</v>
      </c>
      <c r="W503" s="1" t="s">
        <v>377</v>
      </c>
      <c r="X503" s="1">
        <f t="shared" si="7"/>
        <v>0</v>
      </c>
    </row>
    <row r="504" spans="1:24" x14ac:dyDescent="0.25">
      <c r="A504" t="s">
        <v>1670</v>
      </c>
      <c r="B504" t="s">
        <v>1758</v>
      </c>
      <c r="C504" t="s">
        <v>1759</v>
      </c>
      <c r="D504" s="1">
        <v>460.61</v>
      </c>
      <c r="E504" s="1">
        <v>510.11</v>
      </c>
      <c r="F504" s="1">
        <v>73.47</v>
      </c>
      <c r="G504" s="1">
        <v>510.11</v>
      </c>
      <c r="H504" s="1">
        <v>43.53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 t="s">
        <v>377</v>
      </c>
      <c r="W504" s="1" t="s">
        <v>377</v>
      </c>
      <c r="X504" s="1">
        <f t="shared" si="7"/>
        <v>0</v>
      </c>
    </row>
    <row r="505" spans="1:24" x14ac:dyDescent="0.25">
      <c r="A505" t="s">
        <v>1673</v>
      </c>
      <c r="B505" t="s">
        <v>159</v>
      </c>
      <c r="C505" t="s">
        <v>160</v>
      </c>
      <c r="D505" s="1">
        <v>1212</v>
      </c>
      <c r="E505" s="1">
        <v>1351.33</v>
      </c>
      <c r="F505" s="1">
        <v>1069.8</v>
      </c>
      <c r="G505" s="1">
        <v>1212</v>
      </c>
      <c r="H505" s="1">
        <v>138.77000000000001</v>
      </c>
      <c r="I505" s="1">
        <v>0</v>
      </c>
      <c r="J505" s="1">
        <v>101</v>
      </c>
      <c r="K505" s="1">
        <v>38.33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 t="s">
        <v>377</v>
      </c>
      <c r="W505" s="1" t="s">
        <v>377</v>
      </c>
      <c r="X505" s="1">
        <f t="shared" si="7"/>
        <v>0</v>
      </c>
    </row>
    <row r="506" spans="1:24" x14ac:dyDescent="0.25">
      <c r="A506" t="s">
        <v>1674</v>
      </c>
      <c r="B506" t="s">
        <v>1763</v>
      </c>
      <c r="C506" t="s">
        <v>1764</v>
      </c>
      <c r="D506" s="1">
        <v>1734.66</v>
      </c>
      <c r="E506" s="1">
        <v>1734.66</v>
      </c>
      <c r="F506" s="1">
        <v>198.62</v>
      </c>
      <c r="G506" s="1">
        <v>1734.66</v>
      </c>
      <c r="H506" s="1">
        <v>198.62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 t="s">
        <v>377</v>
      </c>
      <c r="W506" s="1" t="s">
        <v>377</v>
      </c>
      <c r="X506" s="1">
        <f t="shared" si="7"/>
        <v>0</v>
      </c>
    </row>
    <row r="507" spans="1:24" x14ac:dyDescent="0.25">
      <c r="A507" t="s">
        <v>1675</v>
      </c>
      <c r="B507" t="s">
        <v>1766</v>
      </c>
      <c r="C507" t="s">
        <v>1767</v>
      </c>
      <c r="D507" s="1">
        <v>1734.66</v>
      </c>
      <c r="E507" s="1">
        <v>1734.66</v>
      </c>
      <c r="F507" s="1">
        <v>312.87</v>
      </c>
      <c r="G507" s="1">
        <v>1734.66</v>
      </c>
      <c r="H507" s="1">
        <v>198.62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 t="s">
        <v>377</v>
      </c>
      <c r="W507" s="1" t="s">
        <v>377</v>
      </c>
      <c r="X507" s="1">
        <f t="shared" si="7"/>
        <v>0</v>
      </c>
    </row>
    <row r="508" spans="1:24" x14ac:dyDescent="0.25">
      <c r="A508" t="s">
        <v>1678</v>
      </c>
      <c r="B508" t="s">
        <v>1769</v>
      </c>
      <c r="C508" t="s">
        <v>1770</v>
      </c>
      <c r="D508" s="1">
        <v>733</v>
      </c>
      <c r="E508" s="1">
        <v>832.41</v>
      </c>
      <c r="F508" s="1">
        <v>708.41</v>
      </c>
      <c r="G508" s="1">
        <v>733</v>
      </c>
      <c r="H508" s="1">
        <v>83.93</v>
      </c>
      <c r="I508" s="1">
        <v>0</v>
      </c>
      <c r="J508" s="1">
        <v>61.08</v>
      </c>
      <c r="K508" s="1">
        <v>38.33</v>
      </c>
      <c r="L508" s="1">
        <v>0</v>
      </c>
      <c r="M508" s="1">
        <v>0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0</v>
      </c>
      <c r="U508" s="1">
        <v>0</v>
      </c>
      <c r="V508" s="1" t="s">
        <v>377</v>
      </c>
      <c r="W508" s="1" t="s">
        <v>377</v>
      </c>
      <c r="X508" s="1">
        <f t="shared" si="7"/>
        <v>0</v>
      </c>
    </row>
    <row r="509" spans="1:24" x14ac:dyDescent="0.25">
      <c r="A509" t="s">
        <v>1681</v>
      </c>
      <c r="B509" t="s">
        <v>1772</v>
      </c>
      <c r="C509" t="s">
        <v>1773</v>
      </c>
      <c r="D509" s="1">
        <v>1734.66</v>
      </c>
      <c r="E509" s="1">
        <v>1917.55</v>
      </c>
      <c r="F509" s="1">
        <v>448</v>
      </c>
      <c r="G509" s="1">
        <v>1734.66</v>
      </c>
      <c r="H509" s="1">
        <v>198.62</v>
      </c>
      <c r="I509" s="1">
        <v>0</v>
      </c>
      <c r="J509" s="1">
        <v>144.56</v>
      </c>
      <c r="K509" s="1">
        <v>38.33</v>
      </c>
      <c r="L509" s="1">
        <v>0</v>
      </c>
      <c r="M509" s="1">
        <v>0</v>
      </c>
      <c r="N509" s="1">
        <v>0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  <c r="T509" s="1">
        <v>0</v>
      </c>
      <c r="U509" s="1">
        <v>0</v>
      </c>
      <c r="V509" s="1" t="s">
        <v>377</v>
      </c>
      <c r="W509" s="1" t="s">
        <v>377</v>
      </c>
      <c r="X509" s="1">
        <f t="shared" si="7"/>
        <v>0</v>
      </c>
    </row>
    <row r="510" spans="1:24" x14ac:dyDescent="0.25">
      <c r="A510" t="s">
        <v>1684</v>
      </c>
      <c r="B510" t="s">
        <v>121</v>
      </c>
      <c r="C510" t="s">
        <v>122</v>
      </c>
      <c r="D510" s="1">
        <v>1212</v>
      </c>
      <c r="E510" s="1">
        <v>1351.33</v>
      </c>
      <c r="F510" s="1">
        <v>1211</v>
      </c>
      <c r="G510" s="1">
        <v>1212</v>
      </c>
      <c r="H510" s="1">
        <v>138.77000000000001</v>
      </c>
      <c r="I510" s="1">
        <v>0</v>
      </c>
      <c r="J510" s="1">
        <v>101</v>
      </c>
      <c r="K510" s="1">
        <v>38.33</v>
      </c>
      <c r="L510" s="1">
        <v>0</v>
      </c>
      <c r="M510" s="1">
        <v>0</v>
      </c>
      <c r="N510" s="1">
        <v>0</v>
      </c>
      <c r="O510" s="1">
        <v>0</v>
      </c>
      <c r="P510" s="1">
        <v>0</v>
      </c>
      <c r="Q510" s="1">
        <v>0</v>
      </c>
      <c r="R510" s="1">
        <v>0</v>
      </c>
      <c r="S510" s="1">
        <v>0</v>
      </c>
      <c r="T510" s="1">
        <v>0</v>
      </c>
      <c r="U510" s="1">
        <v>0</v>
      </c>
      <c r="V510" s="1" t="s">
        <v>377</v>
      </c>
      <c r="W510" s="1" t="s">
        <v>377</v>
      </c>
      <c r="X510" s="1">
        <f t="shared" si="7"/>
        <v>0</v>
      </c>
    </row>
    <row r="511" spans="1:24" x14ac:dyDescent="0.25">
      <c r="A511" t="s">
        <v>1685</v>
      </c>
      <c r="B511" t="s">
        <v>327</v>
      </c>
      <c r="C511" t="s">
        <v>328</v>
      </c>
      <c r="D511" s="1">
        <v>274.70999999999998</v>
      </c>
      <c r="E511" s="1">
        <v>274.70999999999998</v>
      </c>
      <c r="F511" s="1">
        <v>0</v>
      </c>
      <c r="G511" s="1">
        <v>0</v>
      </c>
      <c r="H511" s="1">
        <v>0</v>
      </c>
      <c r="I511" s="1">
        <v>0</v>
      </c>
      <c r="J511" s="1">
        <v>0</v>
      </c>
      <c r="K511" s="1">
        <v>0</v>
      </c>
      <c r="L511" s="1">
        <v>0</v>
      </c>
      <c r="M511" s="1">
        <v>0</v>
      </c>
      <c r="N511" s="1">
        <v>0</v>
      </c>
      <c r="O511" s="1">
        <v>0</v>
      </c>
      <c r="P511" s="1">
        <v>0</v>
      </c>
      <c r="Q511" s="1">
        <v>0</v>
      </c>
      <c r="R511" s="1">
        <v>0</v>
      </c>
      <c r="S511" s="1">
        <v>0</v>
      </c>
      <c r="T511" s="1">
        <v>0</v>
      </c>
      <c r="U511" s="1">
        <v>0</v>
      </c>
      <c r="V511" s="1" t="s">
        <v>377</v>
      </c>
      <c r="W511" s="1" t="s">
        <v>377</v>
      </c>
      <c r="X511" s="1">
        <f t="shared" si="7"/>
        <v>0</v>
      </c>
    </row>
    <row r="512" spans="1:24" x14ac:dyDescent="0.25">
      <c r="A512" t="s">
        <v>1688</v>
      </c>
      <c r="B512" t="s">
        <v>1777</v>
      </c>
      <c r="C512" t="s">
        <v>1778</v>
      </c>
      <c r="D512" s="1">
        <v>1734.66</v>
      </c>
      <c r="E512" s="1">
        <v>1917.55</v>
      </c>
      <c r="F512" s="1">
        <v>323.24</v>
      </c>
      <c r="G512" s="1">
        <v>1734.66</v>
      </c>
      <c r="H512" s="1">
        <v>198.62</v>
      </c>
      <c r="I512" s="1">
        <v>0</v>
      </c>
      <c r="J512" s="1">
        <v>144.56</v>
      </c>
      <c r="K512" s="1">
        <v>38.33</v>
      </c>
      <c r="L512" s="1">
        <v>0</v>
      </c>
      <c r="M512" s="1">
        <v>0</v>
      </c>
      <c r="N512" s="1">
        <v>0</v>
      </c>
      <c r="O512" s="1">
        <v>0</v>
      </c>
      <c r="P512" s="1">
        <v>0</v>
      </c>
      <c r="Q512" s="1">
        <v>0</v>
      </c>
      <c r="R512" s="1">
        <v>0</v>
      </c>
      <c r="S512" s="1">
        <v>0</v>
      </c>
      <c r="T512" s="1">
        <v>0</v>
      </c>
      <c r="U512" s="1">
        <v>0</v>
      </c>
      <c r="V512" s="1" t="s">
        <v>377</v>
      </c>
      <c r="W512" s="1" t="s">
        <v>377</v>
      </c>
      <c r="X512" s="1">
        <f t="shared" si="7"/>
        <v>0</v>
      </c>
    </row>
    <row r="513" spans="1:24" x14ac:dyDescent="0.25">
      <c r="A513" t="s">
        <v>1691</v>
      </c>
      <c r="B513" t="s">
        <v>1780</v>
      </c>
      <c r="C513" t="s">
        <v>1781</v>
      </c>
      <c r="D513" s="1">
        <v>3326.67</v>
      </c>
      <c r="E513" s="1">
        <v>3642.22</v>
      </c>
      <c r="F513" s="1">
        <v>2395.23</v>
      </c>
      <c r="G513" s="1">
        <v>3326.67</v>
      </c>
      <c r="H513" s="1">
        <v>380.9</v>
      </c>
      <c r="I513" s="1">
        <v>0</v>
      </c>
      <c r="J513" s="1">
        <v>277.22000000000003</v>
      </c>
      <c r="K513" s="1">
        <v>38.33</v>
      </c>
      <c r="L513" s="1">
        <v>0</v>
      </c>
      <c r="M513" s="1">
        <v>0</v>
      </c>
      <c r="N513" s="1">
        <v>0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  <c r="T513" s="1">
        <v>0</v>
      </c>
      <c r="U513" s="1">
        <v>0</v>
      </c>
      <c r="V513" s="1" t="s">
        <v>377</v>
      </c>
      <c r="W513" s="1" t="s">
        <v>377</v>
      </c>
      <c r="X513" s="1">
        <f t="shared" si="7"/>
        <v>0</v>
      </c>
    </row>
    <row r="514" spans="1:24" x14ac:dyDescent="0.25">
      <c r="A514" t="s">
        <v>1694</v>
      </c>
      <c r="B514" t="s">
        <v>1783</v>
      </c>
      <c r="C514" t="s">
        <v>1784</v>
      </c>
      <c r="D514" s="1">
        <v>2604.81</v>
      </c>
      <c r="E514" s="1">
        <v>2860.21</v>
      </c>
      <c r="F514" s="1">
        <v>878</v>
      </c>
      <c r="G514" s="1">
        <v>2604.81</v>
      </c>
      <c r="H514" s="1">
        <v>298.25</v>
      </c>
      <c r="I514" s="1">
        <v>0</v>
      </c>
      <c r="J514" s="1">
        <v>217.07</v>
      </c>
      <c r="K514" s="1">
        <v>38.33</v>
      </c>
      <c r="L514" s="1">
        <v>0</v>
      </c>
      <c r="M514" s="1">
        <v>0</v>
      </c>
      <c r="N514" s="1">
        <v>0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0</v>
      </c>
      <c r="U514" s="1">
        <v>0</v>
      </c>
      <c r="V514" s="1" t="s">
        <v>377</v>
      </c>
      <c r="W514" s="1" t="s">
        <v>377</v>
      </c>
      <c r="X514" s="1">
        <f t="shared" si="7"/>
        <v>0</v>
      </c>
    </row>
    <row r="515" spans="1:24" x14ac:dyDescent="0.25">
      <c r="A515" t="s">
        <v>1697</v>
      </c>
      <c r="B515" t="s">
        <v>1786</v>
      </c>
      <c r="C515" t="s">
        <v>1787</v>
      </c>
      <c r="D515" s="1">
        <v>2783</v>
      </c>
      <c r="E515" s="1">
        <v>3053.25</v>
      </c>
      <c r="F515" s="1">
        <v>318.64999999999998</v>
      </c>
      <c r="G515" s="1">
        <v>2783</v>
      </c>
      <c r="H515" s="1">
        <v>318.64999999999998</v>
      </c>
      <c r="I515" s="1">
        <v>0</v>
      </c>
      <c r="J515" s="1">
        <v>231.92</v>
      </c>
      <c r="K515" s="1">
        <v>38.33</v>
      </c>
      <c r="L515" s="1">
        <v>0</v>
      </c>
      <c r="M515" s="1">
        <v>0</v>
      </c>
      <c r="N515" s="1">
        <v>0</v>
      </c>
      <c r="O515" s="1">
        <v>0</v>
      </c>
      <c r="P515" s="1">
        <v>0</v>
      </c>
      <c r="Q515" s="1">
        <v>0</v>
      </c>
      <c r="R515" s="1">
        <v>0</v>
      </c>
      <c r="S515" s="1">
        <v>0</v>
      </c>
      <c r="T515" s="1">
        <v>0</v>
      </c>
      <c r="U515" s="1">
        <v>0</v>
      </c>
      <c r="V515" s="1" t="s">
        <v>377</v>
      </c>
      <c r="W515" s="1" t="s">
        <v>377</v>
      </c>
      <c r="X515" s="1">
        <f t="shared" ref="X515:X578" si="8">SUM(P515:U515)</f>
        <v>0</v>
      </c>
    </row>
    <row r="516" spans="1:24" x14ac:dyDescent="0.25">
      <c r="A516" t="s">
        <v>1698</v>
      </c>
      <c r="B516" t="s">
        <v>1789</v>
      </c>
      <c r="C516" t="s">
        <v>1790</v>
      </c>
      <c r="D516" s="1">
        <v>901</v>
      </c>
      <c r="E516" s="1">
        <v>901</v>
      </c>
      <c r="F516" s="1">
        <v>693.99</v>
      </c>
      <c r="G516" s="1">
        <v>901</v>
      </c>
      <c r="H516" s="1">
        <v>103.16</v>
      </c>
      <c r="I516" s="1">
        <v>0</v>
      </c>
      <c r="J516" s="1">
        <v>0</v>
      </c>
      <c r="K516" s="1">
        <v>0</v>
      </c>
      <c r="L516" s="1">
        <v>0</v>
      </c>
      <c r="M516" s="1">
        <v>0</v>
      </c>
      <c r="N516" s="1">
        <v>0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  <c r="T516" s="1">
        <v>0</v>
      </c>
      <c r="U516" s="1">
        <v>0</v>
      </c>
      <c r="V516" s="1" t="s">
        <v>377</v>
      </c>
      <c r="W516" s="1" t="s">
        <v>377</v>
      </c>
      <c r="X516" s="1">
        <f t="shared" si="8"/>
        <v>0</v>
      </c>
    </row>
    <row r="517" spans="1:24" x14ac:dyDescent="0.25">
      <c r="A517" t="s">
        <v>1701</v>
      </c>
      <c r="B517" t="s">
        <v>1793</v>
      </c>
      <c r="C517" t="s">
        <v>1794</v>
      </c>
      <c r="D517" s="1">
        <v>1734.66</v>
      </c>
      <c r="E517" s="1">
        <v>1734.66</v>
      </c>
      <c r="F517" s="1">
        <v>1131.08</v>
      </c>
      <c r="G517" s="1">
        <v>1734.66</v>
      </c>
      <c r="H517" s="1">
        <v>198.62</v>
      </c>
      <c r="I517" s="1">
        <v>0</v>
      </c>
      <c r="J517" s="1">
        <v>0</v>
      </c>
      <c r="K517" s="1">
        <v>0</v>
      </c>
      <c r="L517" s="1">
        <v>0</v>
      </c>
      <c r="M517" s="1">
        <v>0</v>
      </c>
      <c r="N517" s="1">
        <v>0</v>
      </c>
      <c r="O517" s="1">
        <v>0</v>
      </c>
      <c r="P517" s="1">
        <v>0</v>
      </c>
      <c r="Q517" s="1">
        <v>0</v>
      </c>
      <c r="R517" s="1">
        <v>0</v>
      </c>
      <c r="S517" s="1">
        <v>0</v>
      </c>
      <c r="T517" s="1">
        <v>0</v>
      </c>
      <c r="U517" s="1">
        <v>0</v>
      </c>
      <c r="V517" s="1" t="s">
        <v>377</v>
      </c>
      <c r="W517" s="1" t="s">
        <v>377</v>
      </c>
      <c r="X517" s="1">
        <f t="shared" si="8"/>
        <v>0</v>
      </c>
    </row>
    <row r="518" spans="1:24" x14ac:dyDescent="0.25">
      <c r="A518" t="s">
        <v>1702</v>
      </c>
      <c r="B518" t="s">
        <v>1796</v>
      </c>
      <c r="C518" t="s">
        <v>1797</v>
      </c>
      <c r="D518" s="1">
        <v>838</v>
      </c>
      <c r="E518" s="1">
        <v>946.16</v>
      </c>
      <c r="F518" s="1">
        <v>95.95</v>
      </c>
      <c r="G518" s="1">
        <v>838</v>
      </c>
      <c r="H518" s="1">
        <v>95.95</v>
      </c>
      <c r="I518" s="1">
        <v>0</v>
      </c>
      <c r="J518" s="1">
        <v>69.83</v>
      </c>
      <c r="K518" s="1">
        <v>38.33</v>
      </c>
      <c r="L518" s="1">
        <v>0</v>
      </c>
      <c r="M518" s="1">
        <v>0</v>
      </c>
      <c r="N518" s="1">
        <v>0</v>
      </c>
      <c r="O518" s="1">
        <v>0</v>
      </c>
      <c r="P518" s="1">
        <v>0</v>
      </c>
      <c r="Q518" s="1">
        <v>0</v>
      </c>
      <c r="R518" s="1">
        <v>0</v>
      </c>
      <c r="S518" s="1">
        <v>0</v>
      </c>
      <c r="T518" s="1">
        <v>0</v>
      </c>
      <c r="U518" s="1">
        <v>0</v>
      </c>
      <c r="V518" s="1" t="s">
        <v>377</v>
      </c>
      <c r="W518" s="1" t="s">
        <v>377</v>
      </c>
      <c r="X518" s="1">
        <f t="shared" si="8"/>
        <v>0</v>
      </c>
    </row>
    <row r="519" spans="1:24" x14ac:dyDescent="0.25">
      <c r="A519" t="s">
        <v>1705</v>
      </c>
      <c r="B519" t="s">
        <v>1799</v>
      </c>
      <c r="C519" t="s">
        <v>1800</v>
      </c>
      <c r="D519" s="1">
        <v>2783</v>
      </c>
      <c r="E519" s="1">
        <v>2783</v>
      </c>
      <c r="F519" s="1">
        <v>1277.1500000000001</v>
      </c>
      <c r="G519" s="1">
        <v>2783</v>
      </c>
      <c r="H519" s="1">
        <v>318.64999999999998</v>
      </c>
      <c r="I519" s="1">
        <v>0</v>
      </c>
      <c r="J519" s="1">
        <v>0</v>
      </c>
      <c r="K519" s="1">
        <v>0</v>
      </c>
      <c r="L519" s="1">
        <v>0</v>
      </c>
      <c r="M519" s="1">
        <v>0</v>
      </c>
      <c r="N519" s="1">
        <v>0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0</v>
      </c>
      <c r="U519" s="1">
        <v>0</v>
      </c>
      <c r="V519" s="1" t="s">
        <v>377</v>
      </c>
      <c r="W519" s="1" t="s">
        <v>377</v>
      </c>
      <c r="X519" s="1">
        <f t="shared" si="8"/>
        <v>0</v>
      </c>
    </row>
    <row r="520" spans="1:24" x14ac:dyDescent="0.25">
      <c r="A520" t="s">
        <v>1706</v>
      </c>
      <c r="B520" t="s">
        <v>1802</v>
      </c>
      <c r="C520" t="s">
        <v>1803</v>
      </c>
      <c r="D520" s="1">
        <v>1086</v>
      </c>
      <c r="E520" s="1">
        <v>1214.83</v>
      </c>
      <c r="F520" s="1">
        <v>144.35</v>
      </c>
      <c r="G520" s="1">
        <v>1086</v>
      </c>
      <c r="H520" s="1">
        <v>124.35</v>
      </c>
      <c r="I520" s="1">
        <v>0</v>
      </c>
      <c r="J520" s="1">
        <v>90.5</v>
      </c>
      <c r="K520" s="1">
        <v>38.33</v>
      </c>
      <c r="L520" s="1">
        <v>0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0</v>
      </c>
      <c r="V520" s="1" t="s">
        <v>377</v>
      </c>
      <c r="W520" s="1" t="s">
        <v>377</v>
      </c>
      <c r="X520" s="1">
        <f t="shared" si="8"/>
        <v>0</v>
      </c>
    </row>
    <row r="521" spans="1:24" x14ac:dyDescent="0.25">
      <c r="A521" t="s">
        <v>1707</v>
      </c>
      <c r="B521" t="s">
        <v>1805</v>
      </c>
      <c r="C521" t="s">
        <v>1806</v>
      </c>
      <c r="D521" s="1">
        <v>3704.86</v>
      </c>
      <c r="E521" s="1">
        <v>3704.86</v>
      </c>
      <c r="F521" s="1">
        <v>2390.7199999999998</v>
      </c>
      <c r="G521" s="1">
        <v>3704.86</v>
      </c>
      <c r="H521" s="1">
        <v>424.21</v>
      </c>
      <c r="I521" s="1">
        <v>0</v>
      </c>
      <c r="J521" s="1">
        <v>0</v>
      </c>
      <c r="K521" s="1">
        <v>0</v>
      </c>
      <c r="L521" s="1">
        <v>0</v>
      </c>
      <c r="M521" s="1">
        <v>0</v>
      </c>
      <c r="N521" s="1">
        <v>0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  <c r="T521" s="1">
        <v>0</v>
      </c>
      <c r="U521" s="1">
        <v>0</v>
      </c>
      <c r="V521" s="1" t="s">
        <v>377</v>
      </c>
      <c r="W521" s="1" t="s">
        <v>377</v>
      </c>
      <c r="X521" s="1">
        <f t="shared" si="8"/>
        <v>0</v>
      </c>
    </row>
    <row r="522" spans="1:24" x14ac:dyDescent="0.25">
      <c r="A522" t="s">
        <v>1710</v>
      </c>
      <c r="B522" t="s">
        <v>1808</v>
      </c>
      <c r="C522" t="s">
        <v>1809</v>
      </c>
      <c r="D522" s="1">
        <v>2783</v>
      </c>
      <c r="E522" s="1">
        <v>3053.25</v>
      </c>
      <c r="F522" s="1">
        <v>499.55</v>
      </c>
      <c r="G522" s="1">
        <v>2783</v>
      </c>
      <c r="H522" s="1">
        <v>318.64999999999998</v>
      </c>
      <c r="I522" s="1">
        <v>0</v>
      </c>
      <c r="J522" s="1">
        <v>231.92</v>
      </c>
      <c r="K522" s="1">
        <v>38.33</v>
      </c>
      <c r="L522" s="1">
        <v>0</v>
      </c>
      <c r="M522" s="1">
        <v>0</v>
      </c>
      <c r="N522" s="1">
        <v>0</v>
      </c>
      <c r="O522" s="1">
        <v>0</v>
      </c>
      <c r="P522" s="1">
        <v>0</v>
      </c>
      <c r="Q522" s="1">
        <v>0</v>
      </c>
      <c r="R522" s="1">
        <v>0</v>
      </c>
      <c r="S522" s="1">
        <v>0</v>
      </c>
      <c r="T522" s="1">
        <v>0</v>
      </c>
      <c r="U522" s="1">
        <v>0</v>
      </c>
      <c r="V522" s="1" t="s">
        <v>377</v>
      </c>
      <c r="W522" s="1" t="s">
        <v>377</v>
      </c>
      <c r="X522" s="1">
        <f t="shared" si="8"/>
        <v>0</v>
      </c>
    </row>
    <row r="523" spans="1:24" x14ac:dyDescent="0.25">
      <c r="A523" t="s">
        <v>1711</v>
      </c>
      <c r="B523" t="s">
        <v>1811</v>
      </c>
      <c r="C523" t="s">
        <v>1812</v>
      </c>
      <c r="D523" s="1">
        <v>733</v>
      </c>
      <c r="E523" s="1">
        <v>733</v>
      </c>
      <c r="F523" s="1">
        <v>83.93</v>
      </c>
      <c r="G523" s="1">
        <v>733</v>
      </c>
      <c r="H523" s="1">
        <v>83.93</v>
      </c>
      <c r="I523" s="1">
        <v>0</v>
      </c>
      <c r="J523" s="1">
        <v>0</v>
      </c>
      <c r="K523" s="1">
        <v>0</v>
      </c>
      <c r="L523" s="1">
        <v>0</v>
      </c>
      <c r="M523" s="1">
        <v>0</v>
      </c>
      <c r="N523" s="1">
        <v>0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0</v>
      </c>
      <c r="U523" s="1">
        <v>0</v>
      </c>
      <c r="V523" s="1" t="s">
        <v>377</v>
      </c>
      <c r="W523" s="1" t="s">
        <v>377</v>
      </c>
      <c r="X523" s="1">
        <f t="shared" si="8"/>
        <v>0</v>
      </c>
    </row>
    <row r="524" spans="1:24" x14ac:dyDescent="0.25">
      <c r="A524" t="s">
        <v>1714</v>
      </c>
      <c r="B524" t="s">
        <v>1814</v>
      </c>
      <c r="C524" t="s">
        <v>1815</v>
      </c>
      <c r="D524" s="1">
        <v>1086</v>
      </c>
      <c r="E524" s="1">
        <v>1086</v>
      </c>
      <c r="F524" s="1">
        <v>262.44</v>
      </c>
      <c r="G524" s="1">
        <v>1086</v>
      </c>
      <c r="H524" s="1">
        <v>124.35</v>
      </c>
      <c r="I524" s="1">
        <v>0</v>
      </c>
      <c r="J524" s="1">
        <v>0</v>
      </c>
      <c r="K524" s="1">
        <v>0</v>
      </c>
      <c r="L524" s="1">
        <v>0</v>
      </c>
      <c r="M524" s="1">
        <v>0</v>
      </c>
      <c r="N524" s="1">
        <v>0</v>
      </c>
      <c r="O524" s="1">
        <v>0</v>
      </c>
      <c r="P524" s="1">
        <v>0</v>
      </c>
      <c r="Q524" s="1">
        <v>0</v>
      </c>
      <c r="R524" s="1">
        <v>0</v>
      </c>
      <c r="S524" s="1">
        <v>0</v>
      </c>
      <c r="T524" s="1">
        <v>0</v>
      </c>
      <c r="U524" s="1">
        <v>0</v>
      </c>
      <c r="V524" s="1" t="s">
        <v>377</v>
      </c>
      <c r="W524" s="1" t="s">
        <v>377</v>
      </c>
      <c r="X524" s="1">
        <f t="shared" si="8"/>
        <v>0</v>
      </c>
    </row>
    <row r="525" spans="1:24" x14ac:dyDescent="0.25">
      <c r="A525" t="s">
        <v>1717</v>
      </c>
      <c r="B525" t="s">
        <v>1817</v>
      </c>
      <c r="C525" t="s">
        <v>1818</v>
      </c>
      <c r="D525" s="1">
        <v>867.33</v>
      </c>
      <c r="E525" s="1">
        <v>867.33</v>
      </c>
      <c r="F525" s="1">
        <v>99.31</v>
      </c>
      <c r="G525" s="1">
        <v>867.33</v>
      </c>
      <c r="H525" s="1">
        <v>99.31</v>
      </c>
      <c r="I525" s="1">
        <v>0</v>
      </c>
      <c r="J525" s="1">
        <v>0</v>
      </c>
      <c r="K525" s="1">
        <v>0</v>
      </c>
      <c r="L525" s="1">
        <v>0</v>
      </c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  <c r="T525" s="1">
        <v>0</v>
      </c>
      <c r="U525" s="1">
        <v>0</v>
      </c>
      <c r="V525" s="1" t="s">
        <v>377</v>
      </c>
      <c r="W525" s="1" t="s">
        <v>377</v>
      </c>
      <c r="X525" s="1">
        <f t="shared" si="8"/>
        <v>0</v>
      </c>
    </row>
    <row r="526" spans="1:24" x14ac:dyDescent="0.25">
      <c r="A526" t="s">
        <v>1720</v>
      </c>
      <c r="B526" t="s">
        <v>1820</v>
      </c>
      <c r="C526" t="s">
        <v>1821</v>
      </c>
      <c r="D526" s="1">
        <v>3326.67</v>
      </c>
      <c r="E526" s="1">
        <v>3326.67</v>
      </c>
      <c r="F526" s="1">
        <v>1211.76</v>
      </c>
      <c r="G526" s="1">
        <v>3326.67</v>
      </c>
      <c r="H526" s="1">
        <v>380.9</v>
      </c>
      <c r="I526" s="1">
        <v>0</v>
      </c>
      <c r="J526" s="1">
        <v>0</v>
      </c>
      <c r="K526" s="1">
        <v>0</v>
      </c>
      <c r="L526" s="1">
        <v>0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0</v>
      </c>
      <c r="U526" s="1">
        <v>0</v>
      </c>
      <c r="V526" s="1" t="s">
        <v>377</v>
      </c>
      <c r="W526" s="1" t="s">
        <v>377</v>
      </c>
      <c r="X526" s="1">
        <f t="shared" si="8"/>
        <v>0</v>
      </c>
    </row>
    <row r="527" spans="1:24" x14ac:dyDescent="0.25">
      <c r="A527" t="s">
        <v>1723</v>
      </c>
      <c r="B527" t="s">
        <v>1823</v>
      </c>
      <c r="C527" t="s">
        <v>1824</v>
      </c>
      <c r="D527" s="1">
        <v>2700</v>
      </c>
      <c r="E527" s="1">
        <v>2963.33</v>
      </c>
      <c r="F527" s="1">
        <v>2671.15</v>
      </c>
      <c r="G527" s="1">
        <v>2700</v>
      </c>
      <c r="H527" s="1">
        <v>309.14999999999998</v>
      </c>
      <c r="I527" s="1">
        <v>0</v>
      </c>
      <c r="J527" s="1">
        <v>225</v>
      </c>
      <c r="K527" s="1">
        <v>38.33</v>
      </c>
      <c r="L527" s="1">
        <v>0</v>
      </c>
      <c r="M527" s="1">
        <v>0</v>
      </c>
      <c r="N527" s="1">
        <v>0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  <c r="T527" s="1">
        <v>0</v>
      </c>
      <c r="U527" s="1">
        <v>0</v>
      </c>
      <c r="V527" s="1" t="s">
        <v>377</v>
      </c>
      <c r="W527" s="1" t="s">
        <v>377</v>
      </c>
      <c r="X527" s="1">
        <f t="shared" si="8"/>
        <v>0</v>
      </c>
    </row>
    <row r="528" spans="1:24" x14ac:dyDescent="0.25">
      <c r="A528" t="s">
        <v>1726</v>
      </c>
      <c r="B528" t="s">
        <v>1826</v>
      </c>
      <c r="C528" t="s">
        <v>1827</v>
      </c>
      <c r="D528" s="1">
        <v>3070.85</v>
      </c>
      <c r="E528" s="1">
        <v>3365.08</v>
      </c>
      <c r="F528" s="1">
        <v>1801.82</v>
      </c>
      <c r="G528" s="1">
        <v>3070.85</v>
      </c>
      <c r="H528" s="1">
        <v>351.61</v>
      </c>
      <c r="I528" s="1">
        <v>0</v>
      </c>
      <c r="J528" s="1">
        <v>255.9</v>
      </c>
      <c r="K528" s="1">
        <v>38.33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0</v>
      </c>
      <c r="U528" s="1">
        <v>0</v>
      </c>
      <c r="V528" s="1" t="s">
        <v>377</v>
      </c>
      <c r="W528" s="1" t="s">
        <v>377</v>
      </c>
      <c r="X528" s="1">
        <f t="shared" si="8"/>
        <v>0</v>
      </c>
    </row>
    <row r="529" spans="1:24" x14ac:dyDescent="0.25">
      <c r="A529" t="s">
        <v>1729</v>
      </c>
      <c r="B529" t="s">
        <v>273</v>
      </c>
      <c r="C529" t="s">
        <v>274</v>
      </c>
      <c r="D529" s="1">
        <v>1676</v>
      </c>
      <c r="E529" s="1">
        <v>1854</v>
      </c>
      <c r="F529" s="1">
        <v>1675</v>
      </c>
      <c r="G529" s="1">
        <v>1676</v>
      </c>
      <c r="H529" s="1">
        <v>191.9</v>
      </c>
      <c r="I529" s="1">
        <v>0</v>
      </c>
      <c r="J529" s="1">
        <v>139.66999999999999</v>
      </c>
      <c r="K529" s="1">
        <v>38.33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0</v>
      </c>
      <c r="U529" s="1">
        <v>0</v>
      </c>
      <c r="V529" s="1" t="s">
        <v>377</v>
      </c>
      <c r="W529" s="1" t="s">
        <v>377</v>
      </c>
      <c r="X529" s="1">
        <f t="shared" si="8"/>
        <v>0</v>
      </c>
    </row>
    <row r="530" spans="1:24" x14ac:dyDescent="0.25">
      <c r="A530" t="s">
        <v>1732</v>
      </c>
      <c r="B530" t="s">
        <v>1830</v>
      </c>
      <c r="C530" t="s">
        <v>1831</v>
      </c>
      <c r="D530" s="1">
        <v>693.86</v>
      </c>
      <c r="E530" s="1">
        <v>790.01</v>
      </c>
      <c r="F530" s="1">
        <v>79.45</v>
      </c>
      <c r="G530" s="1">
        <v>693.86</v>
      </c>
      <c r="H530" s="1">
        <v>79.45</v>
      </c>
      <c r="I530" s="1">
        <v>0</v>
      </c>
      <c r="J530" s="1">
        <v>57.82</v>
      </c>
      <c r="K530" s="1">
        <v>38.33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0</v>
      </c>
      <c r="U530" s="1">
        <v>0</v>
      </c>
      <c r="V530" s="1" t="s">
        <v>377</v>
      </c>
      <c r="W530" s="1" t="s">
        <v>377</v>
      </c>
      <c r="X530" s="1">
        <f t="shared" si="8"/>
        <v>0</v>
      </c>
    </row>
    <row r="531" spans="1:24" x14ac:dyDescent="0.25">
      <c r="A531" t="s">
        <v>1735</v>
      </c>
      <c r="B531" t="s">
        <v>1834</v>
      </c>
      <c r="C531" t="s">
        <v>1835</v>
      </c>
      <c r="D531" s="1">
        <v>3070.85</v>
      </c>
      <c r="E531" s="1">
        <v>3070.85</v>
      </c>
      <c r="F531" s="1">
        <v>1266.0999999999999</v>
      </c>
      <c r="G531" s="1">
        <v>3070.85</v>
      </c>
      <c r="H531" s="1">
        <v>351.61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0</v>
      </c>
      <c r="U531" s="1">
        <v>0</v>
      </c>
      <c r="V531" s="1" t="s">
        <v>377</v>
      </c>
      <c r="W531" s="1" t="s">
        <v>377</v>
      </c>
      <c r="X531" s="1">
        <f t="shared" si="8"/>
        <v>0</v>
      </c>
    </row>
    <row r="532" spans="1:24" x14ac:dyDescent="0.25">
      <c r="A532" t="s">
        <v>1738</v>
      </c>
      <c r="B532" t="s">
        <v>1837</v>
      </c>
      <c r="C532" t="s">
        <v>1838</v>
      </c>
      <c r="D532" s="1">
        <v>1734.66</v>
      </c>
      <c r="E532" s="1">
        <v>1917.55</v>
      </c>
      <c r="F532" s="1">
        <v>218.62</v>
      </c>
      <c r="G532" s="1">
        <v>1734.66</v>
      </c>
      <c r="H532" s="1">
        <v>198.62</v>
      </c>
      <c r="I532" s="1">
        <v>0</v>
      </c>
      <c r="J532" s="1">
        <v>144.56</v>
      </c>
      <c r="K532" s="1">
        <v>38.33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0</v>
      </c>
      <c r="U532" s="1">
        <v>0</v>
      </c>
      <c r="V532" s="1" t="s">
        <v>377</v>
      </c>
      <c r="W532" s="1" t="s">
        <v>377</v>
      </c>
      <c r="X532" s="1">
        <f t="shared" si="8"/>
        <v>0</v>
      </c>
    </row>
    <row r="533" spans="1:24" x14ac:dyDescent="0.25">
      <c r="A533" t="s">
        <v>1741</v>
      </c>
      <c r="B533" t="s">
        <v>1840</v>
      </c>
      <c r="C533" t="s">
        <v>1841</v>
      </c>
      <c r="D533" s="1">
        <v>2997</v>
      </c>
      <c r="E533" s="1">
        <v>2997</v>
      </c>
      <c r="F533" s="1">
        <v>1160.78</v>
      </c>
      <c r="G533" s="1">
        <v>2997</v>
      </c>
      <c r="H533" s="1">
        <v>343.16</v>
      </c>
      <c r="I533" s="1">
        <v>0</v>
      </c>
      <c r="J533" s="1">
        <v>0</v>
      </c>
      <c r="K533" s="1">
        <v>0</v>
      </c>
      <c r="L533" s="1">
        <v>0</v>
      </c>
      <c r="M533" s="1">
        <v>0</v>
      </c>
      <c r="N533" s="1">
        <v>0</v>
      </c>
      <c r="O533" s="1">
        <v>0</v>
      </c>
      <c r="P533" s="1">
        <v>0</v>
      </c>
      <c r="Q533" s="1">
        <v>0</v>
      </c>
      <c r="R533" s="1">
        <v>0</v>
      </c>
      <c r="S533" s="1">
        <v>0</v>
      </c>
      <c r="T533" s="1">
        <v>0</v>
      </c>
      <c r="U533" s="1">
        <v>0</v>
      </c>
      <c r="V533" s="1" t="s">
        <v>377</v>
      </c>
      <c r="W533" s="1" t="s">
        <v>377</v>
      </c>
      <c r="X533" s="1">
        <f t="shared" si="8"/>
        <v>0</v>
      </c>
    </row>
    <row r="534" spans="1:24" x14ac:dyDescent="0.25">
      <c r="A534" t="s">
        <v>1744</v>
      </c>
      <c r="B534" t="s">
        <v>1843</v>
      </c>
      <c r="C534" t="s">
        <v>1844</v>
      </c>
      <c r="D534" s="1">
        <v>1734.66</v>
      </c>
      <c r="E534" s="1">
        <v>1917.55</v>
      </c>
      <c r="F534" s="1">
        <v>218.62</v>
      </c>
      <c r="G534" s="1">
        <v>1734.66</v>
      </c>
      <c r="H534" s="1">
        <v>198.62</v>
      </c>
      <c r="I534" s="1">
        <v>0</v>
      </c>
      <c r="J534" s="1">
        <v>144.56</v>
      </c>
      <c r="K534" s="1">
        <v>38.33</v>
      </c>
      <c r="L534" s="1">
        <v>0</v>
      </c>
      <c r="M534" s="1">
        <v>0</v>
      </c>
      <c r="N534" s="1">
        <v>0</v>
      </c>
      <c r="O534" s="1">
        <v>0</v>
      </c>
      <c r="P534" s="1">
        <v>0</v>
      </c>
      <c r="Q534" s="1">
        <v>0</v>
      </c>
      <c r="R534" s="1">
        <v>0</v>
      </c>
      <c r="S534" s="1">
        <v>0</v>
      </c>
      <c r="T534" s="1">
        <v>0</v>
      </c>
      <c r="U534" s="1">
        <v>0</v>
      </c>
      <c r="V534" s="1" t="s">
        <v>377</v>
      </c>
      <c r="W534" s="1" t="s">
        <v>377</v>
      </c>
      <c r="X534" s="1">
        <f t="shared" si="8"/>
        <v>0</v>
      </c>
    </row>
    <row r="535" spans="1:24" x14ac:dyDescent="0.25">
      <c r="A535" t="s">
        <v>1745</v>
      </c>
      <c r="B535" t="s">
        <v>37</v>
      </c>
      <c r="C535" t="s">
        <v>38</v>
      </c>
      <c r="D535" s="1">
        <v>1291.5999999999999</v>
      </c>
      <c r="E535" s="1">
        <v>1291.5999999999999</v>
      </c>
      <c r="F535" s="1">
        <v>1117.94</v>
      </c>
      <c r="G535" s="1">
        <v>1291.5999999999999</v>
      </c>
      <c r="H535" s="1">
        <v>147.88999999999999</v>
      </c>
      <c r="I535" s="1">
        <v>0</v>
      </c>
      <c r="J535" s="1">
        <v>0</v>
      </c>
      <c r="K535" s="1">
        <v>0</v>
      </c>
      <c r="L535" s="1">
        <v>0</v>
      </c>
      <c r="M535" s="1">
        <v>0</v>
      </c>
      <c r="N535" s="1">
        <v>0</v>
      </c>
      <c r="O535" s="1">
        <v>0</v>
      </c>
      <c r="P535" s="1">
        <v>0</v>
      </c>
      <c r="Q535" s="1">
        <v>0</v>
      </c>
      <c r="R535" s="1">
        <v>0</v>
      </c>
      <c r="S535" s="1">
        <v>0</v>
      </c>
      <c r="T535" s="1">
        <v>0</v>
      </c>
      <c r="U535" s="1">
        <v>0</v>
      </c>
      <c r="V535" s="1" t="s">
        <v>377</v>
      </c>
      <c r="W535" s="1" t="s">
        <v>377</v>
      </c>
      <c r="X535" s="1">
        <f t="shared" si="8"/>
        <v>0</v>
      </c>
    </row>
    <row r="536" spans="1:24" x14ac:dyDescent="0.25">
      <c r="A536" t="s">
        <v>1748</v>
      </c>
      <c r="B536" t="s">
        <v>1849</v>
      </c>
      <c r="C536" t="s">
        <v>1850</v>
      </c>
      <c r="D536" s="1">
        <v>867.33</v>
      </c>
      <c r="E536" s="1">
        <v>867.33</v>
      </c>
      <c r="F536" s="1">
        <v>99.31</v>
      </c>
      <c r="G536" s="1">
        <v>867.33</v>
      </c>
      <c r="H536" s="1">
        <v>99.31</v>
      </c>
      <c r="I536" s="1">
        <v>0</v>
      </c>
      <c r="J536" s="1">
        <v>0</v>
      </c>
      <c r="K536" s="1">
        <v>0</v>
      </c>
      <c r="L536" s="1">
        <v>0</v>
      </c>
      <c r="M536" s="1">
        <v>0</v>
      </c>
      <c r="N536" s="1">
        <v>0</v>
      </c>
      <c r="O536" s="1">
        <v>0</v>
      </c>
      <c r="P536" s="1">
        <v>0</v>
      </c>
      <c r="Q536" s="1">
        <v>0</v>
      </c>
      <c r="R536" s="1">
        <v>0</v>
      </c>
      <c r="S536" s="1">
        <v>0</v>
      </c>
      <c r="T536" s="1">
        <v>0</v>
      </c>
      <c r="U536" s="1">
        <v>0</v>
      </c>
      <c r="V536" s="1" t="s">
        <v>377</v>
      </c>
      <c r="W536" s="1" t="s">
        <v>377</v>
      </c>
      <c r="X536" s="1">
        <f t="shared" si="8"/>
        <v>0</v>
      </c>
    </row>
    <row r="537" spans="1:24" x14ac:dyDescent="0.25">
      <c r="A537" t="s">
        <v>1751</v>
      </c>
      <c r="B537" t="s">
        <v>163</v>
      </c>
      <c r="C537" t="s">
        <v>164</v>
      </c>
      <c r="D537" s="1">
        <v>1212</v>
      </c>
      <c r="E537" s="1">
        <v>1351.33</v>
      </c>
      <c r="F537" s="1">
        <v>858.94</v>
      </c>
      <c r="G537" s="1">
        <v>1212</v>
      </c>
      <c r="H537" s="1">
        <v>138.77000000000001</v>
      </c>
      <c r="I537" s="1">
        <v>0</v>
      </c>
      <c r="J537" s="1">
        <v>101</v>
      </c>
      <c r="K537" s="1">
        <v>38.33</v>
      </c>
      <c r="L537" s="1">
        <v>0</v>
      </c>
      <c r="M537" s="1">
        <v>0</v>
      </c>
      <c r="N537" s="1">
        <v>0</v>
      </c>
      <c r="O537" s="1">
        <v>0</v>
      </c>
      <c r="P537" s="1">
        <v>0</v>
      </c>
      <c r="Q537" s="1">
        <v>0</v>
      </c>
      <c r="R537" s="1">
        <v>0</v>
      </c>
      <c r="S537" s="1">
        <v>0</v>
      </c>
      <c r="T537" s="1">
        <v>0</v>
      </c>
      <c r="U537" s="1">
        <v>0</v>
      </c>
      <c r="V537" s="1" t="s">
        <v>377</v>
      </c>
      <c r="W537" s="1" t="s">
        <v>377</v>
      </c>
      <c r="X537" s="1">
        <f t="shared" si="8"/>
        <v>0</v>
      </c>
    </row>
    <row r="538" spans="1:24" x14ac:dyDescent="0.25">
      <c r="A538" t="s">
        <v>1754</v>
      </c>
      <c r="B538" t="s">
        <v>1853</v>
      </c>
      <c r="C538" t="s">
        <v>1854</v>
      </c>
      <c r="D538" s="1">
        <v>1212</v>
      </c>
      <c r="E538" s="1">
        <v>1212</v>
      </c>
      <c r="F538" s="1">
        <v>138.77000000000001</v>
      </c>
      <c r="G538" s="1">
        <v>1212</v>
      </c>
      <c r="H538" s="1">
        <v>138.77000000000001</v>
      </c>
      <c r="I538" s="1">
        <v>0</v>
      </c>
      <c r="J538" s="1">
        <v>0</v>
      </c>
      <c r="K538" s="1">
        <v>0</v>
      </c>
      <c r="L538" s="1">
        <v>0</v>
      </c>
      <c r="M538" s="1">
        <v>0</v>
      </c>
      <c r="N538" s="1">
        <v>0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0</v>
      </c>
      <c r="U538" s="1">
        <v>0</v>
      </c>
      <c r="V538" s="1" t="s">
        <v>377</v>
      </c>
      <c r="W538" s="1" t="s">
        <v>377</v>
      </c>
      <c r="X538" s="1">
        <f t="shared" si="8"/>
        <v>0</v>
      </c>
    </row>
    <row r="539" spans="1:24" x14ac:dyDescent="0.25">
      <c r="A539" t="s">
        <v>1757</v>
      </c>
      <c r="B539" t="s">
        <v>1857</v>
      </c>
      <c r="C539" t="s">
        <v>1858</v>
      </c>
      <c r="D539" s="1">
        <v>2105.19</v>
      </c>
      <c r="E539" s="1">
        <v>2105.19</v>
      </c>
      <c r="F539" s="1">
        <v>1312.86</v>
      </c>
      <c r="G539" s="1">
        <v>2105.19</v>
      </c>
      <c r="H539" s="1">
        <v>241.04</v>
      </c>
      <c r="I539" s="1">
        <v>0</v>
      </c>
      <c r="J539" s="1">
        <v>0</v>
      </c>
      <c r="K539" s="1">
        <v>0</v>
      </c>
      <c r="L539" s="1">
        <v>0</v>
      </c>
      <c r="M539" s="1">
        <v>0</v>
      </c>
      <c r="N539" s="1">
        <v>0</v>
      </c>
      <c r="O539" s="1">
        <v>0</v>
      </c>
      <c r="P539" s="1">
        <v>0</v>
      </c>
      <c r="Q539" s="1">
        <v>0</v>
      </c>
      <c r="R539" s="1">
        <v>0</v>
      </c>
      <c r="S539" s="1">
        <v>0</v>
      </c>
      <c r="T539" s="1">
        <v>0</v>
      </c>
      <c r="U539" s="1">
        <v>0</v>
      </c>
      <c r="V539" s="1" t="s">
        <v>377</v>
      </c>
      <c r="W539" s="1" t="s">
        <v>377</v>
      </c>
      <c r="X539" s="1">
        <f t="shared" si="8"/>
        <v>0</v>
      </c>
    </row>
    <row r="540" spans="1:24" x14ac:dyDescent="0.25">
      <c r="A540" t="s">
        <v>1760</v>
      </c>
      <c r="B540" t="s">
        <v>1860</v>
      </c>
      <c r="C540" t="s">
        <v>1861</v>
      </c>
      <c r="D540" s="1">
        <v>901</v>
      </c>
      <c r="E540" s="1">
        <v>901</v>
      </c>
      <c r="F540" s="1">
        <v>588.74</v>
      </c>
      <c r="G540" s="1">
        <v>901</v>
      </c>
      <c r="H540" s="1">
        <v>103.16</v>
      </c>
      <c r="I540" s="1">
        <v>0</v>
      </c>
      <c r="J540" s="1">
        <v>0</v>
      </c>
      <c r="K540" s="1">
        <v>0</v>
      </c>
      <c r="L540" s="1">
        <v>0</v>
      </c>
      <c r="M540" s="1">
        <v>0</v>
      </c>
      <c r="N540" s="1">
        <v>0</v>
      </c>
      <c r="O540" s="1">
        <v>0</v>
      </c>
      <c r="P540" s="1">
        <v>0</v>
      </c>
      <c r="Q540" s="1">
        <v>0</v>
      </c>
      <c r="R540" s="1">
        <v>0</v>
      </c>
      <c r="S540" s="1">
        <v>0</v>
      </c>
      <c r="T540" s="1">
        <v>0</v>
      </c>
      <c r="U540" s="1">
        <v>0</v>
      </c>
      <c r="V540" s="1" t="s">
        <v>377</v>
      </c>
      <c r="W540" s="1" t="s">
        <v>377</v>
      </c>
      <c r="X540" s="1">
        <f t="shared" si="8"/>
        <v>0</v>
      </c>
    </row>
    <row r="541" spans="1:24" x14ac:dyDescent="0.25">
      <c r="A541" t="s">
        <v>1761</v>
      </c>
      <c r="B541" t="s">
        <v>1863</v>
      </c>
      <c r="C541" t="s">
        <v>1864</v>
      </c>
      <c r="D541" s="1">
        <v>733</v>
      </c>
      <c r="E541" s="1">
        <v>832.41</v>
      </c>
      <c r="F541" s="1">
        <v>720.17</v>
      </c>
      <c r="G541" s="1">
        <v>733</v>
      </c>
      <c r="H541" s="1">
        <v>83.93</v>
      </c>
      <c r="I541" s="1">
        <v>0</v>
      </c>
      <c r="J541" s="1">
        <v>61.08</v>
      </c>
      <c r="K541" s="1">
        <v>38.33</v>
      </c>
      <c r="L541" s="1">
        <v>0</v>
      </c>
      <c r="M541" s="1">
        <v>0</v>
      </c>
      <c r="N541" s="1">
        <v>0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  <c r="T541" s="1">
        <v>0</v>
      </c>
      <c r="U541" s="1">
        <v>0</v>
      </c>
      <c r="V541" s="1" t="s">
        <v>377</v>
      </c>
      <c r="W541" s="1" t="s">
        <v>377</v>
      </c>
      <c r="X541" s="1">
        <f t="shared" si="8"/>
        <v>0</v>
      </c>
    </row>
    <row r="542" spans="1:24" x14ac:dyDescent="0.25">
      <c r="A542" t="s">
        <v>1762</v>
      </c>
      <c r="B542" t="s">
        <v>1866</v>
      </c>
      <c r="C542" t="s">
        <v>1867</v>
      </c>
      <c r="D542" s="1">
        <v>1734.66</v>
      </c>
      <c r="E542" s="1">
        <v>1917.55</v>
      </c>
      <c r="F542" s="1">
        <v>590.01</v>
      </c>
      <c r="G542" s="1">
        <v>1734.66</v>
      </c>
      <c r="H542" s="1">
        <v>198.62</v>
      </c>
      <c r="I542" s="1">
        <v>0</v>
      </c>
      <c r="J542" s="1">
        <v>144.56</v>
      </c>
      <c r="K542" s="1">
        <v>38.33</v>
      </c>
      <c r="L542" s="1">
        <v>0</v>
      </c>
      <c r="M542" s="1">
        <v>0</v>
      </c>
      <c r="N542" s="1">
        <v>0</v>
      </c>
      <c r="O542" s="1">
        <v>0</v>
      </c>
      <c r="P542" s="1">
        <v>0</v>
      </c>
      <c r="Q542" s="1">
        <v>0</v>
      </c>
      <c r="R542" s="1">
        <v>0</v>
      </c>
      <c r="S542" s="1">
        <v>0</v>
      </c>
      <c r="T542" s="1">
        <v>0</v>
      </c>
      <c r="U542" s="1">
        <v>0</v>
      </c>
      <c r="V542" s="1" t="s">
        <v>377</v>
      </c>
      <c r="W542" s="1" t="s">
        <v>377</v>
      </c>
      <c r="X542" s="1">
        <f t="shared" si="8"/>
        <v>0</v>
      </c>
    </row>
    <row r="543" spans="1:24" x14ac:dyDescent="0.25">
      <c r="A543" t="s">
        <v>1765</v>
      </c>
      <c r="B543" t="s">
        <v>1869</v>
      </c>
      <c r="C543" t="s">
        <v>1870</v>
      </c>
      <c r="D543" s="1">
        <v>1212</v>
      </c>
      <c r="E543" s="1">
        <v>1212</v>
      </c>
      <c r="F543" s="1">
        <v>181.27</v>
      </c>
      <c r="G543" s="1">
        <v>1212</v>
      </c>
      <c r="H543" s="1">
        <v>138.77000000000001</v>
      </c>
      <c r="I543" s="1">
        <v>0</v>
      </c>
      <c r="J543" s="1">
        <v>0</v>
      </c>
      <c r="K543" s="1">
        <v>0</v>
      </c>
      <c r="L543" s="1">
        <v>0</v>
      </c>
      <c r="M543" s="1">
        <v>0</v>
      </c>
      <c r="N543" s="1">
        <v>0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  <c r="T543" s="1">
        <v>0</v>
      </c>
      <c r="U543" s="1">
        <v>0</v>
      </c>
      <c r="V543" s="1" t="s">
        <v>377</v>
      </c>
      <c r="W543" s="1" t="s">
        <v>377</v>
      </c>
      <c r="X543" s="1">
        <f t="shared" si="8"/>
        <v>0</v>
      </c>
    </row>
    <row r="544" spans="1:24" x14ac:dyDescent="0.25">
      <c r="A544" t="s">
        <v>1768</v>
      </c>
      <c r="B544" t="s">
        <v>1872</v>
      </c>
      <c r="C544" t="s">
        <v>1873</v>
      </c>
      <c r="D544" s="1">
        <v>935</v>
      </c>
      <c r="E544" s="1">
        <v>1127.75</v>
      </c>
      <c r="F544" s="1">
        <v>934</v>
      </c>
      <c r="G544" s="1">
        <v>1011.5</v>
      </c>
      <c r="H544" s="1">
        <v>88.36</v>
      </c>
      <c r="I544" s="1">
        <v>0</v>
      </c>
      <c r="J544" s="1">
        <v>77.92</v>
      </c>
      <c r="K544" s="1">
        <v>38.33</v>
      </c>
      <c r="L544" s="1">
        <v>0</v>
      </c>
      <c r="M544" s="1">
        <v>0</v>
      </c>
      <c r="N544" s="1">
        <v>4.5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 t="s">
        <v>377</v>
      </c>
      <c r="W544" s="1" t="s">
        <v>377</v>
      </c>
      <c r="X544" s="1">
        <f t="shared" si="8"/>
        <v>0</v>
      </c>
    </row>
    <row r="545" spans="1:24" x14ac:dyDescent="0.25">
      <c r="A545" t="s">
        <v>1771</v>
      </c>
      <c r="B545" t="s">
        <v>1875</v>
      </c>
      <c r="C545" t="s">
        <v>1876</v>
      </c>
      <c r="D545" s="1">
        <v>3070.85</v>
      </c>
      <c r="E545" s="1">
        <v>3365.08</v>
      </c>
      <c r="F545" s="1">
        <v>2491.44</v>
      </c>
      <c r="G545" s="1">
        <v>3070.85</v>
      </c>
      <c r="H545" s="1">
        <v>351.61</v>
      </c>
      <c r="I545" s="1">
        <v>0</v>
      </c>
      <c r="J545" s="1">
        <v>255.9</v>
      </c>
      <c r="K545" s="1">
        <v>38.33</v>
      </c>
      <c r="L545" s="1">
        <v>0</v>
      </c>
      <c r="M545" s="1">
        <v>0</v>
      </c>
      <c r="N545" s="1">
        <v>0</v>
      </c>
      <c r="O545" s="1">
        <v>0</v>
      </c>
      <c r="P545" s="1">
        <v>0</v>
      </c>
      <c r="Q545" s="1">
        <v>0</v>
      </c>
      <c r="R545" s="1">
        <v>0</v>
      </c>
      <c r="S545" s="1">
        <v>0</v>
      </c>
      <c r="T545" s="1">
        <v>0</v>
      </c>
      <c r="U545" s="1">
        <v>0</v>
      </c>
      <c r="V545" s="1" t="s">
        <v>377</v>
      </c>
      <c r="W545" s="1" t="s">
        <v>377</v>
      </c>
      <c r="X545" s="1">
        <f t="shared" si="8"/>
        <v>0</v>
      </c>
    </row>
    <row r="546" spans="1:24" x14ac:dyDescent="0.25">
      <c r="A546" t="s">
        <v>1774</v>
      </c>
      <c r="B546" t="s">
        <v>111</v>
      </c>
      <c r="C546" t="s">
        <v>112</v>
      </c>
      <c r="D546" s="1">
        <v>1676</v>
      </c>
      <c r="E546" s="1">
        <v>1854</v>
      </c>
      <c r="F546" s="1">
        <v>1552.84</v>
      </c>
      <c r="G546" s="1">
        <v>1676</v>
      </c>
      <c r="H546" s="1">
        <v>191.9</v>
      </c>
      <c r="I546" s="1">
        <v>0</v>
      </c>
      <c r="J546" s="1">
        <v>139.66999999999999</v>
      </c>
      <c r="K546" s="1">
        <v>38.33</v>
      </c>
      <c r="L546" s="1">
        <v>0</v>
      </c>
      <c r="M546" s="1">
        <v>0</v>
      </c>
      <c r="N546" s="1">
        <v>0</v>
      </c>
      <c r="O546" s="1">
        <v>0</v>
      </c>
      <c r="P546" s="1">
        <v>0</v>
      </c>
      <c r="Q546" s="1">
        <v>0</v>
      </c>
      <c r="R546" s="1">
        <v>0</v>
      </c>
      <c r="S546" s="1">
        <v>0</v>
      </c>
      <c r="T546" s="1">
        <v>0</v>
      </c>
      <c r="U546" s="1">
        <v>0</v>
      </c>
      <c r="V546" s="1" t="s">
        <v>446</v>
      </c>
      <c r="W546" s="1" t="s">
        <v>377</v>
      </c>
      <c r="X546" s="1">
        <f t="shared" si="8"/>
        <v>0</v>
      </c>
    </row>
    <row r="547" spans="1:24" x14ac:dyDescent="0.25">
      <c r="A547" t="s">
        <v>1775</v>
      </c>
      <c r="B547" t="s">
        <v>1879</v>
      </c>
      <c r="C547" t="s">
        <v>1880</v>
      </c>
      <c r="D547" s="1">
        <v>2700</v>
      </c>
      <c r="E547" s="1">
        <v>2700</v>
      </c>
      <c r="F547" s="1">
        <v>1564.79</v>
      </c>
      <c r="G547" s="1">
        <v>2700</v>
      </c>
      <c r="H547" s="1">
        <v>309.14999999999998</v>
      </c>
      <c r="I547" s="1">
        <v>0</v>
      </c>
      <c r="J547" s="1">
        <v>0</v>
      </c>
      <c r="K547" s="1">
        <v>0</v>
      </c>
      <c r="L547" s="1">
        <v>0</v>
      </c>
      <c r="M547" s="1">
        <v>0</v>
      </c>
      <c r="N547" s="1">
        <v>0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  <c r="T547" s="1">
        <v>0</v>
      </c>
      <c r="U547" s="1">
        <v>0</v>
      </c>
      <c r="V547" s="1" t="s">
        <v>377</v>
      </c>
      <c r="W547" s="1" t="s">
        <v>377</v>
      </c>
      <c r="X547" s="1">
        <f t="shared" si="8"/>
        <v>0</v>
      </c>
    </row>
    <row r="548" spans="1:24" x14ac:dyDescent="0.25">
      <c r="A548" t="s">
        <v>1776</v>
      </c>
      <c r="B548" t="s">
        <v>1882</v>
      </c>
      <c r="C548" t="s">
        <v>1883</v>
      </c>
      <c r="D548" s="1">
        <v>2300</v>
      </c>
      <c r="E548" s="1">
        <v>2300</v>
      </c>
      <c r="F548" s="1">
        <v>965.09</v>
      </c>
      <c r="G548" s="1">
        <v>2300</v>
      </c>
      <c r="H548" s="1">
        <v>263.35000000000002</v>
      </c>
      <c r="I548" s="1">
        <v>0</v>
      </c>
      <c r="J548" s="1">
        <v>0</v>
      </c>
      <c r="K548" s="1">
        <v>0</v>
      </c>
      <c r="L548" s="1">
        <v>0</v>
      </c>
      <c r="M548" s="1">
        <v>0</v>
      </c>
      <c r="N548" s="1">
        <v>0</v>
      </c>
      <c r="O548" s="1">
        <v>0</v>
      </c>
      <c r="P548" s="1">
        <v>0</v>
      </c>
      <c r="Q548" s="1">
        <v>0</v>
      </c>
      <c r="R548" s="1">
        <v>0</v>
      </c>
      <c r="S548" s="1">
        <v>0</v>
      </c>
      <c r="T548" s="1">
        <v>0</v>
      </c>
      <c r="U548" s="1">
        <v>0</v>
      </c>
      <c r="V548" s="1" t="s">
        <v>377</v>
      </c>
      <c r="W548" s="1" t="s">
        <v>377</v>
      </c>
      <c r="X548" s="1">
        <f t="shared" si="8"/>
        <v>0</v>
      </c>
    </row>
    <row r="549" spans="1:24" x14ac:dyDescent="0.25">
      <c r="A549" t="s">
        <v>1779</v>
      </c>
      <c r="B549" t="s">
        <v>1885</v>
      </c>
      <c r="C549" t="s">
        <v>1886</v>
      </c>
      <c r="D549" s="1">
        <v>1734.66</v>
      </c>
      <c r="E549" s="1">
        <v>1734.66</v>
      </c>
      <c r="F549" s="1">
        <v>218.62</v>
      </c>
      <c r="G549" s="1">
        <v>1734.66</v>
      </c>
      <c r="H549" s="1">
        <v>198.62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0</v>
      </c>
      <c r="U549" s="1">
        <v>0</v>
      </c>
      <c r="V549" s="1" t="s">
        <v>377</v>
      </c>
      <c r="W549" s="1" t="s">
        <v>377</v>
      </c>
      <c r="X549" s="1">
        <f t="shared" si="8"/>
        <v>0</v>
      </c>
    </row>
    <row r="550" spans="1:24" x14ac:dyDescent="0.25">
      <c r="A550" t="s">
        <v>1782</v>
      </c>
      <c r="B550" t="s">
        <v>1888</v>
      </c>
      <c r="C550" t="s">
        <v>1889</v>
      </c>
      <c r="D550" s="1">
        <v>693.86</v>
      </c>
      <c r="E550" s="1">
        <v>790.01</v>
      </c>
      <c r="F550" s="1">
        <v>99.45</v>
      </c>
      <c r="G550" s="1">
        <v>693.86</v>
      </c>
      <c r="H550" s="1">
        <v>79.45</v>
      </c>
      <c r="I550" s="1">
        <v>0</v>
      </c>
      <c r="J550" s="1">
        <v>57.82</v>
      </c>
      <c r="K550" s="1">
        <v>38.33</v>
      </c>
      <c r="L550" s="1">
        <v>0</v>
      </c>
      <c r="M550" s="1">
        <v>0</v>
      </c>
      <c r="N550" s="1">
        <v>0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0</v>
      </c>
      <c r="U550" s="1">
        <v>0</v>
      </c>
      <c r="V550" s="1" t="s">
        <v>377</v>
      </c>
      <c r="W550" s="1" t="s">
        <v>377</v>
      </c>
      <c r="X550" s="1">
        <f t="shared" si="8"/>
        <v>0</v>
      </c>
    </row>
    <row r="551" spans="1:24" x14ac:dyDescent="0.25">
      <c r="A551" t="s">
        <v>1785</v>
      </c>
      <c r="B551" t="s">
        <v>1891</v>
      </c>
      <c r="C551" t="s">
        <v>1892</v>
      </c>
      <c r="D551" s="1">
        <v>561</v>
      </c>
      <c r="E551" s="1">
        <v>647</v>
      </c>
      <c r="F551" s="1">
        <v>560</v>
      </c>
      <c r="G551" s="1">
        <v>647</v>
      </c>
      <c r="H551" s="1">
        <v>53.01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14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0</v>
      </c>
      <c r="U551" s="1">
        <v>0</v>
      </c>
      <c r="V551" s="1" t="s">
        <v>377</v>
      </c>
      <c r="W551" s="1" t="s">
        <v>377</v>
      </c>
      <c r="X551" s="1">
        <f t="shared" si="8"/>
        <v>0</v>
      </c>
    </row>
    <row r="552" spans="1:24" x14ac:dyDescent="0.25">
      <c r="A552" t="s">
        <v>1788</v>
      </c>
      <c r="B552" t="s">
        <v>1894</v>
      </c>
      <c r="C552" t="s">
        <v>1895</v>
      </c>
      <c r="D552" s="1">
        <v>2997</v>
      </c>
      <c r="E552" s="1">
        <v>3285.08</v>
      </c>
      <c r="F552" s="1">
        <v>2394.9899999999998</v>
      </c>
      <c r="G552" s="1">
        <v>2997</v>
      </c>
      <c r="H552" s="1">
        <v>343.16</v>
      </c>
      <c r="I552" s="1">
        <v>0</v>
      </c>
      <c r="J552" s="1">
        <v>249.75</v>
      </c>
      <c r="K552" s="1">
        <v>38.33</v>
      </c>
      <c r="L552" s="1">
        <v>0</v>
      </c>
      <c r="M552" s="1">
        <v>0</v>
      </c>
      <c r="N552" s="1">
        <v>0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0</v>
      </c>
      <c r="U552" s="1">
        <v>0</v>
      </c>
      <c r="V552" s="1" t="s">
        <v>377</v>
      </c>
      <c r="W552" s="1" t="s">
        <v>377</v>
      </c>
      <c r="X552" s="1">
        <f t="shared" si="8"/>
        <v>0</v>
      </c>
    </row>
    <row r="553" spans="1:24" x14ac:dyDescent="0.25">
      <c r="A553" t="s">
        <v>1791</v>
      </c>
      <c r="B553" t="s">
        <v>1897</v>
      </c>
      <c r="C553" t="s">
        <v>1898</v>
      </c>
      <c r="D553" s="1">
        <v>3326.67</v>
      </c>
      <c r="E553" s="1">
        <v>3642.22</v>
      </c>
      <c r="F553" s="1">
        <v>2199.0100000000002</v>
      </c>
      <c r="G553" s="1">
        <v>3326.67</v>
      </c>
      <c r="H553" s="1">
        <v>380.9</v>
      </c>
      <c r="I553" s="1">
        <v>0</v>
      </c>
      <c r="J553" s="1">
        <v>277.22000000000003</v>
      </c>
      <c r="K553" s="1">
        <v>38.33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0</v>
      </c>
      <c r="U553" s="1">
        <v>0</v>
      </c>
      <c r="V553" s="1" t="s">
        <v>377</v>
      </c>
      <c r="W553" s="1" t="s">
        <v>377</v>
      </c>
      <c r="X553" s="1">
        <f t="shared" si="8"/>
        <v>0</v>
      </c>
    </row>
    <row r="554" spans="1:24" x14ac:dyDescent="0.25">
      <c r="A554" t="s">
        <v>1792</v>
      </c>
      <c r="B554" t="s">
        <v>1900</v>
      </c>
      <c r="C554" t="s">
        <v>1901</v>
      </c>
      <c r="D554" s="1">
        <v>1734.66</v>
      </c>
      <c r="E554" s="1">
        <v>1734.66</v>
      </c>
      <c r="F554" s="1">
        <v>241.12</v>
      </c>
      <c r="G554" s="1">
        <v>1734.66</v>
      </c>
      <c r="H554" s="1">
        <v>198.62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  <c r="T554" s="1">
        <v>0</v>
      </c>
      <c r="U554" s="1">
        <v>0</v>
      </c>
      <c r="V554" s="1" t="s">
        <v>377</v>
      </c>
      <c r="W554" s="1" t="s">
        <v>377</v>
      </c>
      <c r="X554" s="1">
        <f t="shared" si="8"/>
        <v>0</v>
      </c>
    </row>
    <row r="555" spans="1:24" x14ac:dyDescent="0.25">
      <c r="A555" t="s">
        <v>1795</v>
      </c>
      <c r="B555" t="s">
        <v>1903</v>
      </c>
      <c r="C555" t="s">
        <v>1904</v>
      </c>
      <c r="D555" s="1">
        <v>490.61</v>
      </c>
      <c r="E555" s="1">
        <v>576.14</v>
      </c>
      <c r="F555" s="1">
        <v>234.14</v>
      </c>
      <c r="G555" s="1">
        <v>576.14</v>
      </c>
      <c r="H555" s="1">
        <v>46.36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13.53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s="1" t="s">
        <v>527</v>
      </c>
      <c r="W555" s="1" t="s">
        <v>377</v>
      </c>
      <c r="X555" s="1">
        <f t="shared" si="8"/>
        <v>0</v>
      </c>
    </row>
    <row r="556" spans="1:24" x14ac:dyDescent="0.25">
      <c r="A556" t="s">
        <v>1798</v>
      </c>
      <c r="B556" t="s">
        <v>147</v>
      </c>
      <c r="C556" t="s">
        <v>148</v>
      </c>
      <c r="D556" s="1">
        <v>3276</v>
      </c>
      <c r="E556" s="1">
        <v>3276</v>
      </c>
      <c r="F556" s="1">
        <v>1161.81</v>
      </c>
      <c r="G556" s="1">
        <v>3276</v>
      </c>
      <c r="H556" s="1">
        <v>375.1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0</v>
      </c>
      <c r="U556" s="1">
        <v>0</v>
      </c>
      <c r="V556" s="1" t="s">
        <v>377</v>
      </c>
      <c r="W556" s="1" t="s">
        <v>377</v>
      </c>
      <c r="X556" s="1">
        <f t="shared" si="8"/>
        <v>0</v>
      </c>
    </row>
    <row r="557" spans="1:24" x14ac:dyDescent="0.25">
      <c r="A557" t="s">
        <v>1801</v>
      </c>
      <c r="B557" t="s">
        <v>1907</v>
      </c>
      <c r="C557" t="s">
        <v>1908</v>
      </c>
      <c r="D557" s="1">
        <v>3070.85</v>
      </c>
      <c r="E557" s="1">
        <v>3070.85</v>
      </c>
      <c r="F557" s="1">
        <v>939.78</v>
      </c>
      <c r="G557" s="1">
        <v>3070.85</v>
      </c>
      <c r="H557" s="1">
        <v>351.61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  <c r="T557" s="1">
        <v>0</v>
      </c>
      <c r="U557" s="1">
        <v>0</v>
      </c>
      <c r="V557" s="1" t="s">
        <v>377</v>
      </c>
      <c r="W557" s="1" t="s">
        <v>377</v>
      </c>
      <c r="X557" s="1">
        <f t="shared" si="8"/>
        <v>0</v>
      </c>
    </row>
    <row r="558" spans="1:24" x14ac:dyDescent="0.25">
      <c r="A558" t="s">
        <v>1804</v>
      </c>
      <c r="B558" t="s">
        <v>1910</v>
      </c>
      <c r="C558" t="s">
        <v>1911</v>
      </c>
      <c r="D558" s="1">
        <v>1734.66</v>
      </c>
      <c r="E558" s="1">
        <v>1734.66</v>
      </c>
      <c r="F558" s="1">
        <v>586.55999999999995</v>
      </c>
      <c r="G558" s="1">
        <v>1734.66</v>
      </c>
      <c r="H558" s="1">
        <v>198.62</v>
      </c>
      <c r="I558" s="1">
        <v>0</v>
      </c>
      <c r="J558" s="1">
        <v>0</v>
      </c>
      <c r="K558" s="1">
        <v>0</v>
      </c>
      <c r="L558" s="1">
        <v>0</v>
      </c>
      <c r="M558" s="1">
        <v>0</v>
      </c>
      <c r="N558" s="1">
        <v>0</v>
      </c>
      <c r="O558" s="1">
        <v>0</v>
      </c>
      <c r="P558" s="1">
        <v>0</v>
      </c>
      <c r="Q558" s="1">
        <v>0</v>
      </c>
      <c r="R558" s="1">
        <v>0</v>
      </c>
      <c r="S558" s="1">
        <v>0</v>
      </c>
      <c r="T558" s="1">
        <v>0</v>
      </c>
      <c r="U558" s="1">
        <v>0</v>
      </c>
      <c r="V558" s="1" t="s">
        <v>377</v>
      </c>
      <c r="W558" s="1" t="s">
        <v>377</v>
      </c>
      <c r="X558" s="1">
        <f t="shared" si="8"/>
        <v>0</v>
      </c>
    </row>
    <row r="559" spans="1:24" x14ac:dyDescent="0.25">
      <c r="A559" t="s">
        <v>1807</v>
      </c>
      <c r="B559" t="s">
        <v>1913</v>
      </c>
      <c r="C559" t="s">
        <v>1914</v>
      </c>
      <c r="D559" s="1">
        <v>1734.66</v>
      </c>
      <c r="E559" s="1">
        <v>1734.66</v>
      </c>
      <c r="F559" s="1">
        <v>728.08</v>
      </c>
      <c r="G559" s="1">
        <v>1734.66</v>
      </c>
      <c r="H559" s="1">
        <v>198.62</v>
      </c>
      <c r="I559" s="1">
        <v>0</v>
      </c>
      <c r="J559" s="1">
        <v>0</v>
      </c>
      <c r="K559" s="1">
        <v>0</v>
      </c>
      <c r="L559" s="1">
        <v>0</v>
      </c>
      <c r="M559" s="1">
        <v>0</v>
      </c>
      <c r="N559" s="1">
        <v>0</v>
      </c>
      <c r="O559" s="1">
        <v>0</v>
      </c>
      <c r="P559" s="1">
        <v>0</v>
      </c>
      <c r="Q559" s="1">
        <v>0</v>
      </c>
      <c r="R559" s="1">
        <v>0</v>
      </c>
      <c r="S559" s="1">
        <v>0</v>
      </c>
      <c r="T559" s="1">
        <v>0</v>
      </c>
      <c r="U559" s="1">
        <v>0</v>
      </c>
      <c r="V559" s="1" t="s">
        <v>377</v>
      </c>
      <c r="W559" s="1" t="s">
        <v>377</v>
      </c>
      <c r="X559" s="1">
        <f t="shared" si="8"/>
        <v>0</v>
      </c>
    </row>
    <row r="560" spans="1:24" x14ac:dyDescent="0.25">
      <c r="A560" t="s">
        <v>1810</v>
      </c>
      <c r="B560" t="s">
        <v>1916</v>
      </c>
      <c r="C560" t="s">
        <v>1917</v>
      </c>
      <c r="D560" s="1">
        <v>1734.66</v>
      </c>
      <c r="E560" s="1">
        <v>1917.55</v>
      </c>
      <c r="F560" s="1">
        <v>445.42</v>
      </c>
      <c r="G560" s="1">
        <v>1734.66</v>
      </c>
      <c r="H560" s="1">
        <v>198.62</v>
      </c>
      <c r="I560" s="1">
        <v>0</v>
      </c>
      <c r="J560" s="1">
        <v>144.56</v>
      </c>
      <c r="K560" s="1">
        <v>38.33</v>
      </c>
      <c r="L560" s="1">
        <v>0</v>
      </c>
      <c r="M560" s="1">
        <v>0</v>
      </c>
      <c r="N560" s="1">
        <v>0</v>
      </c>
      <c r="O560" s="1">
        <v>0</v>
      </c>
      <c r="P560" s="1">
        <v>0</v>
      </c>
      <c r="Q560" s="1">
        <v>0</v>
      </c>
      <c r="R560" s="1">
        <v>0</v>
      </c>
      <c r="S560" s="1">
        <v>0</v>
      </c>
      <c r="T560" s="1">
        <v>0</v>
      </c>
      <c r="U560" s="1">
        <v>0</v>
      </c>
      <c r="V560" s="1" t="s">
        <v>377</v>
      </c>
      <c r="W560" s="1" t="s">
        <v>377</v>
      </c>
      <c r="X560" s="1">
        <f t="shared" si="8"/>
        <v>0</v>
      </c>
    </row>
    <row r="561" spans="1:24" x14ac:dyDescent="0.25">
      <c r="A561" t="s">
        <v>1813</v>
      </c>
      <c r="B561" t="s">
        <v>1919</v>
      </c>
      <c r="C561" t="s">
        <v>1920</v>
      </c>
      <c r="D561" s="1">
        <v>2604.81</v>
      </c>
      <c r="E561" s="1">
        <v>2604.81</v>
      </c>
      <c r="F561" s="1">
        <v>2096.9299999999998</v>
      </c>
      <c r="G561" s="1">
        <v>2604.81</v>
      </c>
      <c r="H561" s="1">
        <v>298.25</v>
      </c>
      <c r="I561" s="1">
        <v>0</v>
      </c>
      <c r="J561" s="1">
        <v>0</v>
      </c>
      <c r="K561" s="1">
        <v>0</v>
      </c>
      <c r="L561" s="1">
        <v>0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  <c r="T561" s="1">
        <v>0</v>
      </c>
      <c r="U561" s="1">
        <v>0</v>
      </c>
      <c r="V561" s="1" t="s">
        <v>377</v>
      </c>
      <c r="W561" s="1" t="s">
        <v>377</v>
      </c>
      <c r="X561" s="1">
        <f t="shared" si="8"/>
        <v>0</v>
      </c>
    </row>
    <row r="562" spans="1:24" x14ac:dyDescent="0.25">
      <c r="A562" t="s">
        <v>1816</v>
      </c>
      <c r="B562" t="s">
        <v>1922</v>
      </c>
      <c r="C562" t="s">
        <v>1923</v>
      </c>
      <c r="D562" s="1">
        <v>4045.95</v>
      </c>
      <c r="E562" s="1">
        <v>4045.95</v>
      </c>
      <c r="F562" s="1">
        <v>1369.69</v>
      </c>
      <c r="G562" s="1">
        <v>4045.95</v>
      </c>
      <c r="H562" s="1">
        <v>463.26</v>
      </c>
      <c r="I562" s="1">
        <v>0</v>
      </c>
      <c r="J562" s="1">
        <v>0</v>
      </c>
      <c r="K562" s="1">
        <v>0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  <c r="V562" s="1" t="s">
        <v>377</v>
      </c>
      <c r="W562" s="1" t="s">
        <v>377</v>
      </c>
      <c r="X562" s="1">
        <f t="shared" si="8"/>
        <v>0</v>
      </c>
    </row>
    <row r="563" spans="1:24" x14ac:dyDescent="0.25">
      <c r="A563" t="s">
        <v>1819</v>
      </c>
      <c r="B563" t="s">
        <v>1925</v>
      </c>
      <c r="C563" t="s">
        <v>1926</v>
      </c>
      <c r="D563" s="1">
        <v>2997</v>
      </c>
      <c r="E563" s="1">
        <v>2997</v>
      </c>
      <c r="F563" s="1">
        <v>826.68</v>
      </c>
      <c r="G563" s="1">
        <v>2997</v>
      </c>
      <c r="H563" s="1">
        <v>343.16</v>
      </c>
      <c r="I563" s="1">
        <v>0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0</v>
      </c>
      <c r="S563" s="1">
        <v>0</v>
      </c>
      <c r="T563" s="1">
        <v>0</v>
      </c>
      <c r="U563" s="1">
        <v>0</v>
      </c>
      <c r="V563" s="1" t="s">
        <v>377</v>
      </c>
      <c r="W563" s="1" t="s">
        <v>377</v>
      </c>
      <c r="X563" s="1">
        <f t="shared" si="8"/>
        <v>0</v>
      </c>
    </row>
    <row r="564" spans="1:24" x14ac:dyDescent="0.25">
      <c r="A564" t="s">
        <v>1822</v>
      </c>
      <c r="B564" t="s">
        <v>1928</v>
      </c>
      <c r="C564" t="s">
        <v>1929</v>
      </c>
      <c r="D564" s="1">
        <v>1734.66</v>
      </c>
      <c r="E564" s="1">
        <v>1734.66</v>
      </c>
      <c r="F564" s="1">
        <v>689.37</v>
      </c>
      <c r="G564" s="1">
        <v>1734.66</v>
      </c>
      <c r="H564" s="1">
        <v>198.62</v>
      </c>
      <c r="I564" s="1">
        <v>0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0</v>
      </c>
      <c r="U564" s="1">
        <v>0</v>
      </c>
      <c r="V564" s="1" t="s">
        <v>377</v>
      </c>
      <c r="W564" s="1" t="s">
        <v>377</v>
      </c>
      <c r="X564" s="1">
        <f t="shared" si="8"/>
        <v>0</v>
      </c>
    </row>
    <row r="565" spans="1:24" x14ac:dyDescent="0.25">
      <c r="A565" t="s">
        <v>1825</v>
      </c>
      <c r="B565" t="s">
        <v>1931</v>
      </c>
      <c r="C565" t="s">
        <v>1932</v>
      </c>
      <c r="D565" s="1">
        <v>1734.66</v>
      </c>
      <c r="E565" s="1">
        <v>1917.55</v>
      </c>
      <c r="F565" s="1">
        <v>198.62</v>
      </c>
      <c r="G565" s="1">
        <v>1734.66</v>
      </c>
      <c r="H565" s="1">
        <v>198.62</v>
      </c>
      <c r="I565" s="1">
        <v>0</v>
      </c>
      <c r="J565" s="1">
        <v>144.56</v>
      </c>
      <c r="K565" s="1">
        <v>38.33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0</v>
      </c>
      <c r="S565" s="1">
        <v>0</v>
      </c>
      <c r="T565" s="1">
        <v>0</v>
      </c>
      <c r="U565" s="1">
        <v>0</v>
      </c>
      <c r="V565" s="1" t="s">
        <v>377</v>
      </c>
      <c r="W565" s="1" t="s">
        <v>377</v>
      </c>
      <c r="X565" s="1">
        <f t="shared" si="8"/>
        <v>0</v>
      </c>
    </row>
    <row r="566" spans="1:24" x14ac:dyDescent="0.25">
      <c r="A566" t="s">
        <v>1828</v>
      </c>
      <c r="B566" t="s">
        <v>1934</v>
      </c>
      <c r="C566" t="s">
        <v>1935</v>
      </c>
      <c r="D566" s="1">
        <v>901</v>
      </c>
      <c r="E566" s="1">
        <v>1014.41</v>
      </c>
      <c r="F566" s="1">
        <v>900</v>
      </c>
      <c r="G566" s="1">
        <v>901</v>
      </c>
      <c r="H566" s="1">
        <v>103.16</v>
      </c>
      <c r="I566" s="1">
        <v>0</v>
      </c>
      <c r="J566" s="1">
        <v>75.08</v>
      </c>
      <c r="K566" s="1">
        <v>38.33</v>
      </c>
      <c r="L566" s="1">
        <v>0</v>
      </c>
      <c r="M566" s="1">
        <v>0</v>
      </c>
      <c r="N566" s="1">
        <v>0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  <c r="T566" s="1">
        <v>0</v>
      </c>
      <c r="U566" s="1">
        <v>0</v>
      </c>
      <c r="V566" s="1" t="s">
        <v>377</v>
      </c>
      <c r="W566" s="1" t="s">
        <v>377</v>
      </c>
      <c r="X566" s="1">
        <f t="shared" si="8"/>
        <v>0</v>
      </c>
    </row>
    <row r="567" spans="1:24" x14ac:dyDescent="0.25">
      <c r="A567" t="s">
        <v>1829</v>
      </c>
      <c r="B567" t="s">
        <v>3506</v>
      </c>
      <c r="C567" t="s">
        <v>3507</v>
      </c>
      <c r="D567" s="1">
        <v>1212</v>
      </c>
      <c r="E567" s="1">
        <v>1212</v>
      </c>
      <c r="F567" s="1">
        <v>138.77000000000001</v>
      </c>
      <c r="G567" s="1">
        <v>1212</v>
      </c>
      <c r="H567" s="1">
        <v>138.77000000000001</v>
      </c>
      <c r="I567" s="1">
        <v>0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0</v>
      </c>
      <c r="U567" s="1">
        <v>0</v>
      </c>
      <c r="V567" s="1" t="s">
        <v>377</v>
      </c>
      <c r="W567" s="1" t="s">
        <v>377</v>
      </c>
      <c r="X567" s="1">
        <f t="shared" si="8"/>
        <v>0</v>
      </c>
    </row>
    <row r="568" spans="1:24" x14ac:dyDescent="0.25">
      <c r="A568" t="s">
        <v>1832</v>
      </c>
      <c r="B568" t="s">
        <v>1937</v>
      </c>
      <c r="C568" t="s">
        <v>1938</v>
      </c>
      <c r="D568" s="1">
        <v>1734.66</v>
      </c>
      <c r="E568" s="1">
        <v>1917.55</v>
      </c>
      <c r="F568" s="1">
        <v>198.62</v>
      </c>
      <c r="G568" s="1">
        <v>1734.66</v>
      </c>
      <c r="H568" s="1">
        <v>198.62</v>
      </c>
      <c r="I568" s="1">
        <v>0</v>
      </c>
      <c r="J568" s="1">
        <v>144.56</v>
      </c>
      <c r="K568" s="1">
        <v>38.33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0</v>
      </c>
      <c r="U568" s="1">
        <v>0</v>
      </c>
      <c r="V568" s="1" t="s">
        <v>377</v>
      </c>
      <c r="W568" s="1" t="s">
        <v>377</v>
      </c>
      <c r="X568" s="1">
        <f t="shared" si="8"/>
        <v>0</v>
      </c>
    </row>
    <row r="569" spans="1:24" x14ac:dyDescent="0.25">
      <c r="A569" t="s">
        <v>1833</v>
      </c>
      <c r="B569" t="s">
        <v>1940</v>
      </c>
      <c r="C569" t="s">
        <v>1941</v>
      </c>
      <c r="D569" s="1">
        <v>3070.85</v>
      </c>
      <c r="E569" s="1">
        <v>3070.85</v>
      </c>
      <c r="F569" s="1">
        <v>571.22</v>
      </c>
      <c r="G569" s="1">
        <v>3070.85</v>
      </c>
      <c r="H569" s="1">
        <v>351.61</v>
      </c>
      <c r="I569" s="1">
        <v>0</v>
      </c>
      <c r="J569" s="1">
        <v>0</v>
      </c>
      <c r="K569" s="1">
        <v>0</v>
      </c>
      <c r="L569" s="1">
        <v>0</v>
      </c>
      <c r="M569" s="1">
        <v>0</v>
      </c>
      <c r="N569" s="1">
        <v>0</v>
      </c>
      <c r="O569" s="1">
        <v>0</v>
      </c>
      <c r="P569" s="1">
        <v>0</v>
      </c>
      <c r="Q569" s="1">
        <v>0</v>
      </c>
      <c r="R569" s="1">
        <v>0</v>
      </c>
      <c r="S569" s="1">
        <v>0</v>
      </c>
      <c r="T569" s="1">
        <v>0</v>
      </c>
      <c r="U569" s="1">
        <v>0</v>
      </c>
      <c r="V569" s="1" t="s">
        <v>377</v>
      </c>
      <c r="W569" s="1" t="s">
        <v>377</v>
      </c>
      <c r="X569" s="1">
        <f t="shared" si="8"/>
        <v>0</v>
      </c>
    </row>
    <row r="570" spans="1:24" x14ac:dyDescent="0.25">
      <c r="A570" t="s">
        <v>1836</v>
      </c>
      <c r="B570" t="s">
        <v>1943</v>
      </c>
      <c r="C570" t="s">
        <v>1944</v>
      </c>
      <c r="D570" s="1">
        <v>490.61</v>
      </c>
      <c r="E570" s="1">
        <v>644.70000000000005</v>
      </c>
      <c r="F570" s="1">
        <v>428.47</v>
      </c>
      <c r="G570" s="1">
        <v>565.49</v>
      </c>
      <c r="H570" s="1">
        <v>46.36</v>
      </c>
      <c r="I570" s="1">
        <v>0</v>
      </c>
      <c r="J570" s="1">
        <v>40.880000000000003</v>
      </c>
      <c r="K570" s="1">
        <v>38.33</v>
      </c>
      <c r="L570" s="1">
        <v>0</v>
      </c>
      <c r="M570" s="1">
        <v>0</v>
      </c>
      <c r="N570" s="1">
        <v>7.38</v>
      </c>
      <c r="O570" s="1">
        <v>0</v>
      </c>
      <c r="P570" s="1">
        <v>0</v>
      </c>
      <c r="Q570" s="1">
        <v>0</v>
      </c>
      <c r="R570" s="1">
        <v>0</v>
      </c>
      <c r="S570" s="1">
        <v>0</v>
      </c>
      <c r="T570" s="1">
        <v>0</v>
      </c>
      <c r="U570" s="1">
        <v>0</v>
      </c>
      <c r="V570" s="1" t="s">
        <v>377</v>
      </c>
      <c r="W570" s="1" t="s">
        <v>377</v>
      </c>
      <c r="X570" s="1">
        <f t="shared" si="8"/>
        <v>0</v>
      </c>
    </row>
    <row r="571" spans="1:24" x14ac:dyDescent="0.25">
      <c r="A571" t="s">
        <v>1839</v>
      </c>
      <c r="B571" t="s">
        <v>3482</v>
      </c>
      <c r="C571" t="s">
        <v>3483</v>
      </c>
      <c r="D571" s="1">
        <v>1734.66</v>
      </c>
      <c r="E571" s="1">
        <v>1917.55</v>
      </c>
      <c r="F571" s="1">
        <v>198.62</v>
      </c>
      <c r="G571" s="1">
        <v>1734.66</v>
      </c>
      <c r="H571" s="1">
        <v>198.62</v>
      </c>
      <c r="I571" s="1">
        <v>0</v>
      </c>
      <c r="J571" s="1">
        <v>144.56</v>
      </c>
      <c r="K571" s="1">
        <v>38.33</v>
      </c>
      <c r="L571" s="1">
        <v>0</v>
      </c>
      <c r="M571" s="1">
        <v>0</v>
      </c>
      <c r="N571" s="1">
        <v>0</v>
      </c>
      <c r="O571" s="1">
        <v>0</v>
      </c>
      <c r="P571" s="1">
        <v>0</v>
      </c>
      <c r="Q571" s="1">
        <v>0</v>
      </c>
      <c r="R571" s="1">
        <v>0</v>
      </c>
      <c r="S571" s="1">
        <v>0</v>
      </c>
      <c r="T571" s="1">
        <v>0</v>
      </c>
      <c r="U571" s="1">
        <v>0</v>
      </c>
      <c r="V571" s="1" t="s">
        <v>377</v>
      </c>
      <c r="W571" s="1" t="s">
        <v>377</v>
      </c>
      <c r="X571" s="1">
        <f t="shared" si="8"/>
        <v>0</v>
      </c>
    </row>
    <row r="572" spans="1:24" x14ac:dyDescent="0.25">
      <c r="A572" t="s">
        <v>1842</v>
      </c>
      <c r="B572" t="s">
        <v>1946</v>
      </c>
      <c r="C572" t="s">
        <v>1947</v>
      </c>
      <c r="D572" s="1">
        <v>1086</v>
      </c>
      <c r="E572" s="1">
        <v>1086</v>
      </c>
      <c r="F572" s="1">
        <v>168.97</v>
      </c>
      <c r="G572" s="1">
        <v>1086</v>
      </c>
      <c r="H572" s="1">
        <v>124.35</v>
      </c>
      <c r="I572" s="1">
        <v>0</v>
      </c>
      <c r="J572" s="1">
        <v>0</v>
      </c>
      <c r="K572" s="1">
        <v>0</v>
      </c>
      <c r="L572" s="1">
        <v>0</v>
      </c>
      <c r="M572" s="1">
        <v>0</v>
      </c>
      <c r="N572" s="1">
        <v>0</v>
      </c>
      <c r="O572" s="1">
        <v>0</v>
      </c>
      <c r="P572" s="1">
        <v>0</v>
      </c>
      <c r="Q572" s="1">
        <v>0</v>
      </c>
      <c r="R572" s="1">
        <v>0</v>
      </c>
      <c r="S572" s="1">
        <v>0</v>
      </c>
      <c r="T572" s="1">
        <v>0</v>
      </c>
      <c r="U572" s="1">
        <v>0</v>
      </c>
      <c r="V572" s="1" t="s">
        <v>377</v>
      </c>
      <c r="W572" s="1" t="s">
        <v>377</v>
      </c>
      <c r="X572" s="1">
        <f t="shared" si="8"/>
        <v>0</v>
      </c>
    </row>
    <row r="573" spans="1:24" x14ac:dyDescent="0.25">
      <c r="A573" t="s">
        <v>1845</v>
      </c>
      <c r="B573" t="s">
        <v>1949</v>
      </c>
      <c r="C573" t="s">
        <v>1950</v>
      </c>
      <c r="D573" s="1">
        <v>2604.81</v>
      </c>
      <c r="E573" s="1">
        <v>2604.81</v>
      </c>
      <c r="F573" s="1">
        <v>572.27</v>
      </c>
      <c r="G573" s="1">
        <v>2604.81</v>
      </c>
      <c r="H573" s="1">
        <v>298.25</v>
      </c>
      <c r="I573" s="1">
        <v>0</v>
      </c>
      <c r="J573" s="1">
        <v>0</v>
      </c>
      <c r="K573" s="1">
        <v>0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  <c r="V573" s="1" t="s">
        <v>377</v>
      </c>
      <c r="W573" s="1" t="s">
        <v>377</v>
      </c>
      <c r="X573" s="1">
        <f t="shared" si="8"/>
        <v>0</v>
      </c>
    </row>
    <row r="574" spans="1:24" x14ac:dyDescent="0.25">
      <c r="A574" t="s">
        <v>1846</v>
      </c>
      <c r="B574" t="s">
        <v>1952</v>
      </c>
      <c r="C574" t="s">
        <v>1953</v>
      </c>
      <c r="D574" s="1">
        <v>490.61</v>
      </c>
      <c r="E574" s="1">
        <v>637.32000000000005</v>
      </c>
      <c r="F574" s="1">
        <v>157.03</v>
      </c>
      <c r="G574" s="1">
        <v>558.11</v>
      </c>
      <c r="H574" s="1">
        <v>46.36</v>
      </c>
      <c r="I574" s="1">
        <v>0</v>
      </c>
      <c r="J574" s="1">
        <v>40.880000000000003</v>
      </c>
      <c r="K574" s="1">
        <v>38.33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0</v>
      </c>
      <c r="U574" s="1">
        <v>0</v>
      </c>
      <c r="V574" s="1" t="s">
        <v>377</v>
      </c>
      <c r="W574" s="1" t="s">
        <v>377</v>
      </c>
      <c r="X574" s="1">
        <f t="shared" si="8"/>
        <v>0</v>
      </c>
    </row>
    <row r="575" spans="1:24" x14ac:dyDescent="0.25">
      <c r="A575" t="s">
        <v>1847</v>
      </c>
      <c r="B575" t="s">
        <v>1955</v>
      </c>
      <c r="C575" t="s">
        <v>1956</v>
      </c>
      <c r="D575" s="1">
        <v>3326.67</v>
      </c>
      <c r="E575" s="1">
        <v>3326.67</v>
      </c>
      <c r="F575" s="1">
        <v>1676.5</v>
      </c>
      <c r="G575" s="1">
        <v>3326.67</v>
      </c>
      <c r="H575" s="1">
        <v>380.9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 t="s">
        <v>377</v>
      </c>
      <c r="W575" s="1" t="s">
        <v>377</v>
      </c>
      <c r="X575" s="1">
        <f t="shared" si="8"/>
        <v>0</v>
      </c>
    </row>
    <row r="576" spans="1:24" x14ac:dyDescent="0.25">
      <c r="A576" t="s">
        <v>1848</v>
      </c>
      <c r="B576" t="s">
        <v>1959</v>
      </c>
      <c r="C576" t="s">
        <v>1960</v>
      </c>
      <c r="D576" s="1">
        <v>2000</v>
      </c>
      <c r="E576" s="1">
        <v>2000</v>
      </c>
      <c r="F576" s="1">
        <v>249</v>
      </c>
      <c r="G576" s="1">
        <v>2000</v>
      </c>
      <c r="H576" s="1">
        <v>229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  <c r="T576" s="1">
        <v>0</v>
      </c>
      <c r="U576" s="1">
        <v>0</v>
      </c>
      <c r="V576" s="1" t="s">
        <v>453</v>
      </c>
      <c r="W576" s="1" t="s">
        <v>377</v>
      </c>
      <c r="X576" s="1">
        <f t="shared" si="8"/>
        <v>0</v>
      </c>
    </row>
    <row r="577" spans="1:24" x14ac:dyDescent="0.25">
      <c r="A577" t="s">
        <v>1851</v>
      </c>
      <c r="B577" t="s">
        <v>1962</v>
      </c>
      <c r="C577" t="s">
        <v>1963</v>
      </c>
      <c r="D577" s="1">
        <v>4025.42</v>
      </c>
      <c r="E577" s="1">
        <v>4399.2</v>
      </c>
      <c r="F577" s="1">
        <v>1656.98</v>
      </c>
      <c r="G577" s="1">
        <v>4025.42</v>
      </c>
      <c r="H577" s="1">
        <v>460.91</v>
      </c>
      <c r="I577" s="1">
        <v>0</v>
      </c>
      <c r="J577" s="1">
        <v>335.45</v>
      </c>
      <c r="K577" s="1">
        <v>38.33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  <c r="T577" s="1">
        <v>0</v>
      </c>
      <c r="U577" s="1">
        <v>0</v>
      </c>
      <c r="V577" s="1" t="s">
        <v>504</v>
      </c>
      <c r="W577" s="1" t="s">
        <v>377</v>
      </c>
      <c r="X577" s="1">
        <f t="shared" si="8"/>
        <v>0</v>
      </c>
    </row>
    <row r="578" spans="1:24" x14ac:dyDescent="0.25">
      <c r="A578" t="s">
        <v>1852</v>
      </c>
      <c r="B578" t="s">
        <v>1965</v>
      </c>
      <c r="C578" t="s">
        <v>1966</v>
      </c>
      <c r="D578" s="1">
        <v>867.33</v>
      </c>
      <c r="E578" s="1">
        <v>867.33</v>
      </c>
      <c r="F578" s="1">
        <v>99.31</v>
      </c>
      <c r="G578" s="1">
        <v>867.33</v>
      </c>
      <c r="H578" s="1">
        <v>99.31</v>
      </c>
      <c r="I578" s="1">
        <v>0</v>
      </c>
      <c r="J578" s="1">
        <v>0</v>
      </c>
      <c r="K578" s="1">
        <v>0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  <c r="T578" s="1">
        <v>0</v>
      </c>
      <c r="U578" s="1">
        <v>0</v>
      </c>
      <c r="V578" s="1" t="s">
        <v>377</v>
      </c>
      <c r="W578" s="1" t="s">
        <v>377</v>
      </c>
      <c r="X578" s="1">
        <f t="shared" si="8"/>
        <v>0</v>
      </c>
    </row>
    <row r="579" spans="1:24" x14ac:dyDescent="0.25">
      <c r="A579" t="s">
        <v>1855</v>
      </c>
      <c r="B579" t="s">
        <v>1968</v>
      </c>
      <c r="C579" t="s">
        <v>1969</v>
      </c>
      <c r="D579" s="1">
        <v>2000</v>
      </c>
      <c r="E579" s="1">
        <v>2000</v>
      </c>
      <c r="F579" s="1">
        <v>1999</v>
      </c>
      <c r="G579" s="1">
        <v>2000</v>
      </c>
      <c r="H579" s="1">
        <v>229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s="1" t="s">
        <v>377</v>
      </c>
      <c r="W579" s="1" t="s">
        <v>377</v>
      </c>
      <c r="X579" s="1">
        <f t="shared" ref="X579:X642" si="9">SUM(P579:U579)</f>
        <v>0</v>
      </c>
    </row>
    <row r="580" spans="1:24" x14ac:dyDescent="0.25">
      <c r="A580" t="s">
        <v>1856</v>
      </c>
      <c r="B580" t="s">
        <v>171</v>
      </c>
      <c r="C580" t="s">
        <v>172</v>
      </c>
      <c r="D580" s="1">
        <v>1212</v>
      </c>
      <c r="E580" s="1">
        <v>1351.33</v>
      </c>
      <c r="F580" s="1">
        <v>138.77000000000001</v>
      </c>
      <c r="G580" s="1">
        <v>1212</v>
      </c>
      <c r="H580" s="1">
        <v>138.77000000000001</v>
      </c>
      <c r="I580" s="1">
        <v>0</v>
      </c>
      <c r="J580" s="1">
        <v>101</v>
      </c>
      <c r="K580" s="1">
        <v>38.33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0</v>
      </c>
      <c r="U580" s="1">
        <v>0</v>
      </c>
      <c r="V580" s="1" t="s">
        <v>377</v>
      </c>
      <c r="W580" s="1" t="s">
        <v>377</v>
      </c>
      <c r="X580" s="1">
        <f t="shared" si="9"/>
        <v>0</v>
      </c>
    </row>
    <row r="581" spans="1:24" x14ac:dyDescent="0.25">
      <c r="A581" t="s">
        <v>1859</v>
      </c>
      <c r="B581" t="s">
        <v>1972</v>
      </c>
      <c r="C581" t="s">
        <v>1973</v>
      </c>
      <c r="D581" s="1">
        <v>733</v>
      </c>
      <c r="E581" s="1">
        <v>832.41</v>
      </c>
      <c r="F581" s="1">
        <v>611</v>
      </c>
      <c r="G581" s="1">
        <v>733</v>
      </c>
      <c r="H581" s="1">
        <v>83.93</v>
      </c>
      <c r="I581" s="1">
        <v>0</v>
      </c>
      <c r="J581" s="1">
        <v>61.08</v>
      </c>
      <c r="K581" s="1">
        <v>38.33</v>
      </c>
      <c r="L581" s="1">
        <v>0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0</v>
      </c>
      <c r="S581" s="1">
        <v>0</v>
      </c>
      <c r="T581" s="1">
        <v>0</v>
      </c>
      <c r="U581" s="1">
        <v>0</v>
      </c>
      <c r="V581" s="1" t="s">
        <v>377</v>
      </c>
      <c r="W581" s="1" t="s">
        <v>377</v>
      </c>
      <c r="X581" s="1">
        <f t="shared" si="9"/>
        <v>0</v>
      </c>
    </row>
    <row r="582" spans="1:24" x14ac:dyDescent="0.25">
      <c r="A582" t="s">
        <v>1862</v>
      </c>
      <c r="B582" t="s">
        <v>1975</v>
      </c>
      <c r="C582" t="s">
        <v>1976</v>
      </c>
      <c r="D582" s="1">
        <v>3070.85</v>
      </c>
      <c r="E582" s="1">
        <v>3365.08</v>
      </c>
      <c r="F582" s="1">
        <v>1522.31</v>
      </c>
      <c r="G582" s="1">
        <v>3070.85</v>
      </c>
      <c r="H582" s="1">
        <v>351.61</v>
      </c>
      <c r="I582" s="1">
        <v>0</v>
      </c>
      <c r="J582" s="1">
        <v>255.9</v>
      </c>
      <c r="K582" s="1">
        <v>38.33</v>
      </c>
      <c r="L582" s="1">
        <v>0</v>
      </c>
      <c r="M582" s="1">
        <v>0</v>
      </c>
      <c r="N582" s="1">
        <v>0</v>
      </c>
      <c r="O582" s="1">
        <v>0</v>
      </c>
      <c r="P582" s="1">
        <v>0</v>
      </c>
      <c r="Q582" s="1">
        <v>0</v>
      </c>
      <c r="R582" s="1">
        <v>0</v>
      </c>
      <c r="S582" s="1">
        <v>0</v>
      </c>
      <c r="T582" s="1">
        <v>0</v>
      </c>
      <c r="U582" s="1">
        <v>0</v>
      </c>
      <c r="V582" s="1" t="s">
        <v>377</v>
      </c>
      <c r="W582" s="1" t="s">
        <v>375</v>
      </c>
      <c r="X582" s="1">
        <f t="shared" si="9"/>
        <v>0</v>
      </c>
    </row>
    <row r="583" spans="1:24" x14ac:dyDescent="0.25">
      <c r="A583" t="s">
        <v>1865</v>
      </c>
      <c r="B583" t="s">
        <v>3719</v>
      </c>
      <c r="C583" t="s">
        <v>3720</v>
      </c>
      <c r="D583" s="1">
        <v>1734.66</v>
      </c>
      <c r="E583" s="1">
        <v>1917.55</v>
      </c>
      <c r="F583" s="1">
        <v>218.62</v>
      </c>
      <c r="G583" s="1">
        <v>1734.66</v>
      </c>
      <c r="H583" s="1">
        <v>198.62</v>
      </c>
      <c r="I583" s="1">
        <v>0</v>
      </c>
      <c r="J583" s="1">
        <v>144.56</v>
      </c>
      <c r="K583" s="1">
        <v>38.33</v>
      </c>
      <c r="L583" s="1">
        <v>0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0</v>
      </c>
      <c r="S583" s="1">
        <v>0</v>
      </c>
      <c r="T583" s="1">
        <v>0</v>
      </c>
      <c r="U583" s="1">
        <v>0</v>
      </c>
      <c r="V583" s="1" t="s">
        <v>377</v>
      </c>
      <c r="W583" s="1" t="s">
        <v>377</v>
      </c>
      <c r="X583" s="1">
        <f t="shared" si="9"/>
        <v>0</v>
      </c>
    </row>
    <row r="584" spans="1:24" x14ac:dyDescent="0.25">
      <c r="A584" t="s">
        <v>1868</v>
      </c>
      <c r="B584" t="s">
        <v>3721</v>
      </c>
      <c r="C584" t="s">
        <v>3722</v>
      </c>
      <c r="D584" s="1">
        <v>0</v>
      </c>
      <c r="E584" s="1">
        <v>128.83000000000001</v>
      </c>
      <c r="F584" s="1">
        <v>0</v>
      </c>
      <c r="G584" s="1">
        <v>0</v>
      </c>
      <c r="H584" s="1">
        <v>0</v>
      </c>
      <c r="I584" s="1">
        <v>0</v>
      </c>
      <c r="J584" s="1">
        <v>90.5</v>
      </c>
      <c r="K584" s="1">
        <v>38.33</v>
      </c>
      <c r="L584" s="1">
        <v>0</v>
      </c>
      <c r="M584" s="1">
        <v>0</v>
      </c>
      <c r="N584" s="1">
        <v>0</v>
      </c>
      <c r="O584" s="1">
        <v>0</v>
      </c>
      <c r="P584" s="1">
        <v>0</v>
      </c>
      <c r="Q584" s="1">
        <v>0</v>
      </c>
      <c r="R584" s="1">
        <v>0</v>
      </c>
      <c r="S584" s="1">
        <v>0</v>
      </c>
      <c r="T584" s="1">
        <v>0</v>
      </c>
      <c r="U584" s="1">
        <v>0</v>
      </c>
      <c r="V584" s="1" t="s">
        <v>377</v>
      </c>
      <c r="W584" s="1" t="s">
        <v>377</v>
      </c>
      <c r="X584" s="1">
        <f t="shared" si="9"/>
        <v>0</v>
      </c>
    </row>
    <row r="585" spans="1:24" x14ac:dyDescent="0.25">
      <c r="A585" t="s">
        <v>1871</v>
      </c>
      <c r="B585" t="s">
        <v>153</v>
      </c>
      <c r="C585" t="s">
        <v>154</v>
      </c>
      <c r="D585" s="1">
        <v>1212</v>
      </c>
      <c r="E585" s="1">
        <v>1212</v>
      </c>
      <c r="F585" s="1">
        <v>351.33</v>
      </c>
      <c r="G585" s="1">
        <v>1212</v>
      </c>
      <c r="H585" s="1">
        <v>138.77000000000001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0</v>
      </c>
      <c r="U585" s="1">
        <v>0</v>
      </c>
      <c r="V585" s="1" t="s">
        <v>377</v>
      </c>
      <c r="W585" s="1" t="s">
        <v>377</v>
      </c>
      <c r="X585" s="1">
        <f t="shared" si="9"/>
        <v>0</v>
      </c>
    </row>
    <row r="586" spans="1:24" x14ac:dyDescent="0.25">
      <c r="A586" t="s">
        <v>1874</v>
      </c>
      <c r="B586" t="s">
        <v>1979</v>
      </c>
      <c r="C586" t="s">
        <v>1980</v>
      </c>
      <c r="D586" s="1">
        <v>838</v>
      </c>
      <c r="E586" s="1">
        <v>946.16</v>
      </c>
      <c r="F586" s="1">
        <v>95.95</v>
      </c>
      <c r="G586" s="1">
        <v>838</v>
      </c>
      <c r="H586" s="1">
        <v>95.95</v>
      </c>
      <c r="I586" s="1">
        <v>0</v>
      </c>
      <c r="J586" s="1">
        <v>69.83</v>
      </c>
      <c r="K586" s="1">
        <v>38.33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0</v>
      </c>
      <c r="U586" s="1">
        <v>0</v>
      </c>
      <c r="V586" s="1" t="s">
        <v>377</v>
      </c>
      <c r="W586" s="1" t="s">
        <v>377</v>
      </c>
      <c r="X586" s="1">
        <f t="shared" si="9"/>
        <v>0</v>
      </c>
    </row>
    <row r="587" spans="1:24" x14ac:dyDescent="0.25">
      <c r="A587" t="s">
        <v>1877</v>
      </c>
      <c r="B587" t="s">
        <v>5</v>
      </c>
      <c r="C587" t="s">
        <v>6</v>
      </c>
      <c r="D587" s="1">
        <v>4197.26</v>
      </c>
      <c r="E587" s="1">
        <v>4274.03</v>
      </c>
      <c r="F587" s="1">
        <v>3214.01</v>
      </c>
      <c r="G587" s="1">
        <v>4197.26</v>
      </c>
      <c r="H587" s="1">
        <v>480.58</v>
      </c>
      <c r="I587" s="1">
        <v>0</v>
      </c>
      <c r="J587" s="1">
        <v>0</v>
      </c>
      <c r="K587" s="1">
        <v>0</v>
      </c>
      <c r="L587" s="1">
        <v>0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1">
        <v>0</v>
      </c>
      <c r="S587" s="1">
        <v>0</v>
      </c>
      <c r="T587" s="1">
        <v>0</v>
      </c>
      <c r="U587" s="1">
        <v>0</v>
      </c>
      <c r="V587" s="1" t="s">
        <v>377</v>
      </c>
      <c r="W587" s="1" t="s">
        <v>377</v>
      </c>
      <c r="X587" s="1">
        <f t="shared" si="9"/>
        <v>0</v>
      </c>
    </row>
    <row r="588" spans="1:24" x14ac:dyDescent="0.25">
      <c r="A588" t="s">
        <v>1878</v>
      </c>
      <c r="B588" t="s">
        <v>1984</v>
      </c>
      <c r="C588" t="s">
        <v>1985</v>
      </c>
      <c r="D588" s="1">
        <v>986</v>
      </c>
      <c r="E588" s="1">
        <v>1106.5</v>
      </c>
      <c r="F588" s="1">
        <v>985</v>
      </c>
      <c r="G588" s="1">
        <v>986</v>
      </c>
      <c r="H588" s="1">
        <v>112.9</v>
      </c>
      <c r="I588" s="1">
        <v>0</v>
      </c>
      <c r="J588" s="1">
        <v>82.17</v>
      </c>
      <c r="K588" s="1">
        <v>38.33</v>
      </c>
      <c r="L588" s="1">
        <v>0</v>
      </c>
      <c r="M588" s="1">
        <v>0</v>
      </c>
      <c r="N588" s="1">
        <v>0</v>
      </c>
      <c r="O588" s="1">
        <v>0</v>
      </c>
      <c r="P588" s="1">
        <v>0</v>
      </c>
      <c r="Q588" s="1">
        <v>0</v>
      </c>
      <c r="R588" s="1">
        <v>0</v>
      </c>
      <c r="S588" s="1">
        <v>0</v>
      </c>
      <c r="T588" s="1">
        <v>0</v>
      </c>
      <c r="U588" s="1">
        <v>0</v>
      </c>
      <c r="V588" s="1" t="s">
        <v>377</v>
      </c>
      <c r="W588" s="1" t="s">
        <v>377</v>
      </c>
      <c r="X588" s="1">
        <f t="shared" si="9"/>
        <v>0</v>
      </c>
    </row>
    <row r="589" spans="1:24" x14ac:dyDescent="0.25">
      <c r="A589" t="s">
        <v>1881</v>
      </c>
      <c r="B589" t="s">
        <v>1987</v>
      </c>
      <c r="C589" t="s">
        <v>1988</v>
      </c>
      <c r="D589" s="1">
        <v>1734.66</v>
      </c>
      <c r="E589" s="1">
        <v>1734.66</v>
      </c>
      <c r="F589" s="1">
        <v>448.59</v>
      </c>
      <c r="G589" s="1">
        <v>1734.66</v>
      </c>
      <c r="H589" s="1">
        <v>198.62</v>
      </c>
      <c r="I589" s="1">
        <v>0</v>
      </c>
      <c r="J589" s="1">
        <v>0</v>
      </c>
      <c r="K589" s="1">
        <v>0</v>
      </c>
      <c r="L589" s="1">
        <v>0</v>
      </c>
      <c r="M589" s="1">
        <v>0</v>
      </c>
      <c r="N589" s="1">
        <v>0</v>
      </c>
      <c r="O589" s="1">
        <v>0</v>
      </c>
      <c r="P589" s="1">
        <v>0</v>
      </c>
      <c r="Q589" s="1">
        <v>0</v>
      </c>
      <c r="R589" s="1">
        <v>0</v>
      </c>
      <c r="S589" s="1">
        <v>0</v>
      </c>
      <c r="T589" s="1">
        <v>0</v>
      </c>
      <c r="U589" s="1">
        <v>0</v>
      </c>
      <c r="V589" s="1" t="s">
        <v>377</v>
      </c>
      <c r="W589" s="1" t="s">
        <v>377</v>
      </c>
      <c r="X589" s="1">
        <f t="shared" si="9"/>
        <v>0</v>
      </c>
    </row>
    <row r="590" spans="1:24" x14ac:dyDescent="0.25">
      <c r="A590" t="s">
        <v>1884</v>
      </c>
      <c r="B590" t="s">
        <v>1990</v>
      </c>
      <c r="C590" t="s">
        <v>1991</v>
      </c>
      <c r="D590" s="1">
        <v>1052.5999999999999</v>
      </c>
      <c r="E590" s="1">
        <v>1052.5999999999999</v>
      </c>
      <c r="F590" s="1">
        <v>617.22</v>
      </c>
      <c r="G590" s="1">
        <v>1052.5999999999999</v>
      </c>
      <c r="H590" s="1">
        <v>120.52</v>
      </c>
      <c r="I590" s="1">
        <v>0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v>0</v>
      </c>
      <c r="P590" s="1">
        <v>0</v>
      </c>
      <c r="Q590" s="1">
        <v>0</v>
      </c>
      <c r="R590" s="1">
        <v>0</v>
      </c>
      <c r="S590" s="1">
        <v>0</v>
      </c>
      <c r="T590" s="1">
        <v>0</v>
      </c>
      <c r="U590" s="1">
        <v>0</v>
      </c>
      <c r="V590" s="1" t="s">
        <v>377</v>
      </c>
      <c r="W590" s="1" t="s">
        <v>377</v>
      </c>
      <c r="X590" s="1">
        <f t="shared" si="9"/>
        <v>0</v>
      </c>
    </row>
    <row r="591" spans="1:24" x14ac:dyDescent="0.25">
      <c r="A591" t="s">
        <v>1887</v>
      </c>
      <c r="B591" t="s">
        <v>1993</v>
      </c>
      <c r="C591" t="s">
        <v>1994</v>
      </c>
      <c r="D591" s="1">
        <v>1734.66</v>
      </c>
      <c r="E591" s="1">
        <v>1734.66</v>
      </c>
      <c r="F591" s="1">
        <v>218.62</v>
      </c>
      <c r="G591" s="1">
        <v>1734.66</v>
      </c>
      <c r="H591" s="1">
        <v>198.62</v>
      </c>
      <c r="I591" s="1">
        <v>0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0</v>
      </c>
      <c r="U591" s="1">
        <v>0</v>
      </c>
      <c r="V591" s="1" t="s">
        <v>377</v>
      </c>
      <c r="W591" s="1" t="s">
        <v>377</v>
      </c>
      <c r="X591" s="1">
        <f t="shared" si="9"/>
        <v>0</v>
      </c>
    </row>
    <row r="592" spans="1:24" x14ac:dyDescent="0.25">
      <c r="A592" t="s">
        <v>1890</v>
      </c>
      <c r="B592" t="s">
        <v>1996</v>
      </c>
      <c r="C592" t="s">
        <v>1997</v>
      </c>
      <c r="D592" s="1">
        <v>1086</v>
      </c>
      <c r="E592" s="1">
        <v>1214.83</v>
      </c>
      <c r="F592" s="1">
        <v>124.35</v>
      </c>
      <c r="G592" s="1">
        <v>1086</v>
      </c>
      <c r="H592" s="1">
        <v>124.35</v>
      </c>
      <c r="I592" s="1">
        <v>0</v>
      </c>
      <c r="J592" s="1">
        <v>90.5</v>
      </c>
      <c r="K592" s="1">
        <v>38.33</v>
      </c>
      <c r="L592" s="1">
        <v>0</v>
      </c>
      <c r="M592" s="1">
        <v>0</v>
      </c>
      <c r="N592" s="1">
        <v>0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  <c r="T592" s="1">
        <v>0</v>
      </c>
      <c r="U592" s="1">
        <v>0</v>
      </c>
      <c r="V592" s="1" t="s">
        <v>377</v>
      </c>
      <c r="W592" s="1" t="s">
        <v>377</v>
      </c>
      <c r="X592" s="1">
        <f t="shared" si="9"/>
        <v>0</v>
      </c>
    </row>
    <row r="593" spans="1:24" x14ac:dyDescent="0.25">
      <c r="A593" t="s">
        <v>1893</v>
      </c>
      <c r="B593" t="s">
        <v>219</v>
      </c>
      <c r="C593" t="s">
        <v>220</v>
      </c>
      <c r="D593" s="1">
        <v>1676</v>
      </c>
      <c r="E593" s="1">
        <v>1854</v>
      </c>
      <c r="F593" s="1">
        <v>922.16</v>
      </c>
      <c r="G593" s="1">
        <v>1676</v>
      </c>
      <c r="H593" s="1">
        <v>191.9</v>
      </c>
      <c r="I593" s="1">
        <v>0</v>
      </c>
      <c r="J593" s="1">
        <v>139.66999999999999</v>
      </c>
      <c r="K593" s="1">
        <v>38.33</v>
      </c>
      <c r="L593" s="1">
        <v>0</v>
      </c>
      <c r="M593" s="1">
        <v>0</v>
      </c>
      <c r="N593" s="1">
        <v>0</v>
      </c>
      <c r="O593" s="1">
        <v>0</v>
      </c>
      <c r="P593" s="1">
        <v>0</v>
      </c>
      <c r="Q593" s="1">
        <v>0</v>
      </c>
      <c r="R593" s="1">
        <v>0</v>
      </c>
      <c r="S593" s="1">
        <v>0</v>
      </c>
      <c r="T593" s="1">
        <v>0</v>
      </c>
      <c r="U593" s="1">
        <v>0</v>
      </c>
      <c r="V593" s="1" t="s">
        <v>377</v>
      </c>
      <c r="W593" s="1" t="s">
        <v>377</v>
      </c>
      <c r="X593" s="1">
        <f t="shared" si="9"/>
        <v>0</v>
      </c>
    </row>
    <row r="594" spans="1:24" x14ac:dyDescent="0.25">
      <c r="A594" t="s">
        <v>1896</v>
      </c>
      <c r="B594" t="s">
        <v>81</v>
      </c>
      <c r="C594" t="s">
        <v>82</v>
      </c>
      <c r="D594" s="1">
        <v>1212</v>
      </c>
      <c r="E594" s="1">
        <v>1212</v>
      </c>
      <c r="F594" s="1">
        <v>678.07</v>
      </c>
      <c r="G594" s="1">
        <v>1212</v>
      </c>
      <c r="H594" s="1">
        <v>138.77000000000001</v>
      </c>
      <c r="I594" s="1">
        <v>0</v>
      </c>
      <c r="J594" s="1">
        <v>0</v>
      </c>
      <c r="K594" s="1">
        <v>0</v>
      </c>
      <c r="L594" s="1">
        <v>0</v>
      </c>
      <c r="M594" s="1">
        <v>0</v>
      </c>
      <c r="N594" s="1">
        <v>0</v>
      </c>
      <c r="O594" s="1">
        <v>0</v>
      </c>
      <c r="P594" s="1">
        <v>0</v>
      </c>
      <c r="Q594" s="1">
        <v>0</v>
      </c>
      <c r="R594" s="1">
        <v>0</v>
      </c>
      <c r="S594" s="1">
        <v>0</v>
      </c>
      <c r="T594" s="1">
        <v>0</v>
      </c>
      <c r="U594" s="1">
        <v>0</v>
      </c>
      <c r="V594" s="1" t="s">
        <v>377</v>
      </c>
      <c r="W594" s="1" t="s">
        <v>377</v>
      </c>
      <c r="X594" s="1">
        <f t="shared" si="9"/>
        <v>0</v>
      </c>
    </row>
    <row r="595" spans="1:24" x14ac:dyDescent="0.25">
      <c r="A595" t="s">
        <v>1899</v>
      </c>
      <c r="B595" t="s">
        <v>2001</v>
      </c>
      <c r="C595" t="s">
        <v>2002</v>
      </c>
      <c r="D595" s="1">
        <v>3704.86</v>
      </c>
      <c r="E595" s="1">
        <v>3704.86</v>
      </c>
      <c r="F595" s="1">
        <v>1508.44</v>
      </c>
      <c r="G595" s="1">
        <v>3704.86</v>
      </c>
      <c r="H595" s="1">
        <v>424.21</v>
      </c>
      <c r="I595" s="1">
        <v>0</v>
      </c>
      <c r="J595" s="1">
        <v>0</v>
      </c>
      <c r="K595" s="1">
        <v>0</v>
      </c>
      <c r="L595" s="1">
        <v>0</v>
      </c>
      <c r="M595" s="1">
        <v>0</v>
      </c>
      <c r="N595" s="1">
        <v>0</v>
      </c>
      <c r="O595" s="1">
        <v>0</v>
      </c>
      <c r="P595" s="1">
        <v>0</v>
      </c>
      <c r="Q595" s="1">
        <v>0</v>
      </c>
      <c r="R595" s="1">
        <v>0</v>
      </c>
      <c r="S595" s="1">
        <v>0</v>
      </c>
      <c r="T595" s="1">
        <v>0</v>
      </c>
      <c r="U595" s="1">
        <v>0</v>
      </c>
      <c r="V595" s="1" t="s">
        <v>377</v>
      </c>
      <c r="W595" s="1" t="s">
        <v>377</v>
      </c>
      <c r="X595" s="1">
        <f t="shared" si="9"/>
        <v>0</v>
      </c>
    </row>
    <row r="596" spans="1:24" x14ac:dyDescent="0.25">
      <c r="A596" t="s">
        <v>1902</v>
      </c>
      <c r="B596" t="s">
        <v>2004</v>
      </c>
      <c r="C596" t="s">
        <v>2005</v>
      </c>
      <c r="D596" s="1">
        <v>2300</v>
      </c>
      <c r="E596" s="1">
        <v>2300</v>
      </c>
      <c r="F596" s="1">
        <v>1226.07</v>
      </c>
      <c r="G596" s="1">
        <v>2300</v>
      </c>
      <c r="H596" s="1">
        <v>263.35000000000002</v>
      </c>
      <c r="I596" s="1">
        <v>0</v>
      </c>
      <c r="J596" s="1">
        <v>0</v>
      </c>
      <c r="K596" s="1">
        <v>0</v>
      </c>
      <c r="L596" s="1">
        <v>0</v>
      </c>
      <c r="M596" s="1">
        <v>0</v>
      </c>
      <c r="N596" s="1">
        <v>0</v>
      </c>
      <c r="O596" s="1">
        <v>0</v>
      </c>
      <c r="P596" s="1">
        <v>0</v>
      </c>
      <c r="Q596" s="1">
        <v>0</v>
      </c>
      <c r="R596" s="1">
        <v>0</v>
      </c>
      <c r="S596" s="1">
        <v>0</v>
      </c>
      <c r="T596" s="1">
        <v>0</v>
      </c>
      <c r="U596" s="1">
        <v>0</v>
      </c>
      <c r="V596" s="1" t="s">
        <v>377</v>
      </c>
      <c r="W596" s="1" t="s">
        <v>377</v>
      </c>
      <c r="X596" s="1">
        <f t="shared" si="9"/>
        <v>0</v>
      </c>
    </row>
    <row r="597" spans="1:24" x14ac:dyDescent="0.25">
      <c r="A597" t="s">
        <v>1905</v>
      </c>
      <c r="B597" t="s">
        <v>2007</v>
      </c>
      <c r="C597" t="s">
        <v>2008</v>
      </c>
      <c r="D597" s="1">
        <v>606</v>
      </c>
      <c r="E597" s="1">
        <v>694.83</v>
      </c>
      <c r="F597" s="1">
        <v>91.89</v>
      </c>
      <c r="G597" s="1">
        <v>606</v>
      </c>
      <c r="H597" s="1">
        <v>69.39</v>
      </c>
      <c r="I597" s="1">
        <v>0</v>
      </c>
      <c r="J597" s="1">
        <v>50.5</v>
      </c>
      <c r="K597" s="1">
        <v>38.33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  <c r="T597" s="1">
        <v>0</v>
      </c>
      <c r="U597" s="1">
        <v>0</v>
      </c>
      <c r="V597" s="1" t="s">
        <v>377</v>
      </c>
      <c r="W597" s="1" t="s">
        <v>377</v>
      </c>
      <c r="X597" s="1">
        <f t="shared" si="9"/>
        <v>0</v>
      </c>
    </row>
    <row r="598" spans="1:24" x14ac:dyDescent="0.25">
      <c r="A598" t="s">
        <v>1906</v>
      </c>
      <c r="B598" t="s">
        <v>2010</v>
      </c>
      <c r="C598" t="s">
        <v>2011</v>
      </c>
      <c r="D598" s="1">
        <v>3326.67</v>
      </c>
      <c r="E598" s="1">
        <v>3326.67</v>
      </c>
      <c r="F598" s="1">
        <v>2021.54</v>
      </c>
      <c r="G598" s="1">
        <v>3326.67</v>
      </c>
      <c r="H598" s="1">
        <v>380.9</v>
      </c>
      <c r="I598" s="1">
        <v>0</v>
      </c>
      <c r="J598" s="1">
        <v>0</v>
      </c>
      <c r="K598" s="1">
        <v>0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0</v>
      </c>
      <c r="U598" s="1">
        <v>0</v>
      </c>
      <c r="V598" s="1" t="s">
        <v>377</v>
      </c>
      <c r="W598" s="1" t="s">
        <v>377</v>
      </c>
      <c r="X598" s="1">
        <f t="shared" si="9"/>
        <v>0</v>
      </c>
    </row>
    <row r="599" spans="1:24" x14ac:dyDescent="0.25">
      <c r="A599" t="s">
        <v>1909</v>
      </c>
      <c r="B599" t="s">
        <v>2013</v>
      </c>
      <c r="C599" t="s">
        <v>2014</v>
      </c>
      <c r="D599" s="1">
        <v>1086</v>
      </c>
      <c r="E599" s="1">
        <v>1086</v>
      </c>
      <c r="F599" s="1">
        <v>124.35</v>
      </c>
      <c r="G599" s="1">
        <v>1086</v>
      </c>
      <c r="H599" s="1">
        <v>124.35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R599" s="1">
        <v>0</v>
      </c>
      <c r="S599" s="1">
        <v>0</v>
      </c>
      <c r="T599" s="1">
        <v>0</v>
      </c>
      <c r="U599" s="1">
        <v>0</v>
      </c>
      <c r="V599" s="1" t="s">
        <v>377</v>
      </c>
      <c r="W599" s="1" t="s">
        <v>377</v>
      </c>
      <c r="X599" s="1">
        <f t="shared" si="9"/>
        <v>0</v>
      </c>
    </row>
    <row r="600" spans="1:24" x14ac:dyDescent="0.25">
      <c r="A600" t="s">
        <v>1912</v>
      </c>
      <c r="B600" t="s">
        <v>2016</v>
      </c>
      <c r="C600" t="s">
        <v>2017</v>
      </c>
      <c r="D600" s="1">
        <v>2997</v>
      </c>
      <c r="E600" s="1">
        <v>2997</v>
      </c>
      <c r="F600" s="1">
        <v>1885.06</v>
      </c>
      <c r="G600" s="1">
        <v>2997</v>
      </c>
      <c r="H600" s="1">
        <v>343.16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0</v>
      </c>
      <c r="U600" s="1">
        <v>0</v>
      </c>
      <c r="V600" s="1" t="s">
        <v>377</v>
      </c>
      <c r="W600" s="1" t="s">
        <v>377</v>
      </c>
      <c r="X600" s="1">
        <f t="shared" si="9"/>
        <v>0</v>
      </c>
    </row>
    <row r="601" spans="1:24" x14ac:dyDescent="0.25">
      <c r="A601" t="s">
        <v>1915</v>
      </c>
      <c r="B601" t="s">
        <v>2019</v>
      </c>
      <c r="C601" t="s">
        <v>2020</v>
      </c>
      <c r="D601" s="1">
        <v>2700</v>
      </c>
      <c r="E601" s="1">
        <v>2700</v>
      </c>
      <c r="F601" s="1">
        <v>504.65</v>
      </c>
      <c r="G601" s="1">
        <v>2700</v>
      </c>
      <c r="H601" s="1">
        <v>309.14999999999998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  <c r="T601" s="1">
        <v>0</v>
      </c>
      <c r="U601" s="1">
        <v>0</v>
      </c>
      <c r="V601" s="1" t="s">
        <v>377</v>
      </c>
      <c r="W601" s="1" t="s">
        <v>377</v>
      </c>
      <c r="X601" s="1">
        <f t="shared" si="9"/>
        <v>0</v>
      </c>
    </row>
    <row r="602" spans="1:24" x14ac:dyDescent="0.25">
      <c r="A602" t="s">
        <v>1918</v>
      </c>
      <c r="B602" t="s">
        <v>261</v>
      </c>
      <c r="C602" t="s">
        <v>262</v>
      </c>
      <c r="D602" s="1">
        <v>388.79</v>
      </c>
      <c r="E602" s="1">
        <v>388.79</v>
      </c>
      <c r="F602" s="1">
        <v>214.5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 t="s">
        <v>377</v>
      </c>
      <c r="W602" s="1" t="s">
        <v>377</v>
      </c>
      <c r="X602" s="1">
        <f t="shared" si="9"/>
        <v>0</v>
      </c>
    </row>
    <row r="603" spans="1:24" x14ac:dyDescent="0.25">
      <c r="A603" t="s">
        <v>1921</v>
      </c>
      <c r="B603" t="s">
        <v>2023</v>
      </c>
      <c r="C603" t="s">
        <v>2024</v>
      </c>
      <c r="D603" s="1">
        <v>1086</v>
      </c>
      <c r="E603" s="1">
        <v>1214.83</v>
      </c>
      <c r="F603" s="1">
        <v>1085</v>
      </c>
      <c r="G603" s="1">
        <v>1086</v>
      </c>
      <c r="H603" s="1">
        <v>124.35</v>
      </c>
      <c r="I603" s="1">
        <v>0</v>
      </c>
      <c r="J603" s="1">
        <v>90.5</v>
      </c>
      <c r="K603" s="1">
        <v>38.33</v>
      </c>
      <c r="L603" s="1">
        <v>0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 t="s">
        <v>377</v>
      </c>
      <c r="W603" s="1" t="s">
        <v>377</v>
      </c>
      <c r="X603" s="1">
        <f t="shared" si="9"/>
        <v>0</v>
      </c>
    </row>
    <row r="604" spans="1:24" x14ac:dyDescent="0.25">
      <c r="A604" t="s">
        <v>1924</v>
      </c>
      <c r="B604" t="s">
        <v>213</v>
      </c>
      <c r="C604" t="s">
        <v>214</v>
      </c>
      <c r="D604" s="1">
        <v>3704.86</v>
      </c>
      <c r="E604" s="1">
        <v>3704.86</v>
      </c>
      <c r="F604" s="1">
        <v>1421.09</v>
      </c>
      <c r="G604" s="1">
        <v>3704.86</v>
      </c>
      <c r="H604" s="1">
        <v>424.21</v>
      </c>
      <c r="I604" s="1">
        <v>0</v>
      </c>
      <c r="J604" s="1">
        <v>0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0</v>
      </c>
      <c r="U604" s="1">
        <v>0</v>
      </c>
      <c r="V604" s="1" t="s">
        <v>377</v>
      </c>
      <c r="W604" s="1" t="s">
        <v>377</v>
      </c>
      <c r="X604" s="1">
        <f t="shared" si="9"/>
        <v>0</v>
      </c>
    </row>
    <row r="605" spans="1:24" x14ac:dyDescent="0.25">
      <c r="A605" t="s">
        <v>1927</v>
      </c>
      <c r="B605" t="s">
        <v>137</v>
      </c>
      <c r="C605" t="s">
        <v>138</v>
      </c>
      <c r="D605" s="1">
        <v>1412</v>
      </c>
      <c r="E605" s="1">
        <v>1412</v>
      </c>
      <c r="F605" s="1">
        <v>217.55</v>
      </c>
      <c r="G605" s="1">
        <v>1412</v>
      </c>
      <c r="H605" s="1">
        <v>161.66999999999999</v>
      </c>
      <c r="I605" s="1">
        <v>0</v>
      </c>
      <c r="J605" s="1">
        <v>0</v>
      </c>
      <c r="K605" s="1">
        <v>0</v>
      </c>
      <c r="L605" s="1">
        <v>0</v>
      </c>
      <c r="M605" s="1">
        <v>0</v>
      </c>
      <c r="N605" s="1">
        <v>0</v>
      </c>
      <c r="O605" s="1">
        <v>0</v>
      </c>
      <c r="P605" s="1">
        <v>0</v>
      </c>
      <c r="Q605" s="1">
        <v>0</v>
      </c>
      <c r="R605" s="1">
        <v>0</v>
      </c>
      <c r="S605" s="1">
        <v>0</v>
      </c>
      <c r="T605" s="1">
        <v>0</v>
      </c>
      <c r="U605" s="1">
        <v>0</v>
      </c>
      <c r="V605" s="1" t="s">
        <v>377</v>
      </c>
      <c r="W605" s="1" t="s">
        <v>377</v>
      </c>
      <c r="X605" s="1">
        <f t="shared" si="9"/>
        <v>0</v>
      </c>
    </row>
    <row r="606" spans="1:24" x14ac:dyDescent="0.25">
      <c r="A606" t="s">
        <v>1930</v>
      </c>
      <c r="B606" t="s">
        <v>2028</v>
      </c>
      <c r="C606" t="s">
        <v>2029</v>
      </c>
      <c r="D606" s="1">
        <v>935</v>
      </c>
      <c r="E606" s="1">
        <v>1123.25</v>
      </c>
      <c r="F606" s="1">
        <v>934</v>
      </c>
      <c r="G606" s="1">
        <v>1007</v>
      </c>
      <c r="H606" s="1">
        <v>88.36</v>
      </c>
      <c r="I606" s="1">
        <v>0</v>
      </c>
      <c r="J606" s="1">
        <v>77.92</v>
      </c>
      <c r="K606" s="1">
        <v>38.33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R606" s="1">
        <v>0</v>
      </c>
      <c r="S606" s="1">
        <v>0</v>
      </c>
      <c r="T606" s="1">
        <v>0</v>
      </c>
      <c r="U606" s="1">
        <v>0</v>
      </c>
      <c r="V606" s="1" t="s">
        <v>377</v>
      </c>
      <c r="W606" s="1" t="s">
        <v>377</v>
      </c>
      <c r="X606" s="1">
        <f t="shared" si="9"/>
        <v>0</v>
      </c>
    </row>
    <row r="607" spans="1:24" x14ac:dyDescent="0.25">
      <c r="A607" t="s">
        <v>1933</v>
      </c>
      <c r="B607" t="s">
        <v>309</v>
      </c>
      <c r="C607" t="s">
        <v>310</v>
      </c>
      <c r="D607" s="1">
        <v>1212</v>
      </c>
      <c r="E607" s="1">
        <v>1212</v>
      </c>
      <c r="F607" s="1">
        <v>862.76</v>
      </c>
      <c r="G607" s="1">
        <v>1212</v>
      </c>
      <c r="H607" s="1">
        <v>138.77000000000001</v>
      </c>
      <c r="I607" s="1">
        <v>0</v>
      </c>
      <c r="J607" s="1">
        <v>0</v>
      </c>
      <c r="K607" s="1">
        <v>0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0</v>
      </c>
      <c r="S607" s="1">
        <v>0</v>
      </c>
      <c r="T607" s="1">
        <v>0</v>
      </c>
      <c r="U607" s="1">
        <v>0</v>
      </c>
      <c r="V607" s="1" t="s">
        <v>377</v>
      </c>
      <c r="W607" s="1" t="s">
        <v>377</v>
      </c>
      <c r="X607" s="1">
        <f t="shared" si="9"/>
        <v>0</v>
      </c>
    </row>
    <row r="608" spans="1:24" x14ac:dyDescent="0.25">
      <c r="A608" t="s">
        <v>1936</v>
      </c>
      <c r="B608" t="s">
        <v>2032</v>
      </c>
      <c r="C608" t="s">
        <v>2033</v>
      </c>
      <c r="D608" s="1">
        <v>623.95000000000005</v>
      </c>
      <c r="E608" s="1">
        <v>714.67</v>
      </c>
      <c r="F608" s="1">
        <v>622.95000000000005</v>
      </c>
      <c r="G608" s="1">
        <v>714.67</v>
      </c>
      <c r="H608" s="1">
        <v>58.96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18.72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0</v>
      </c>
      <c r="U608" s="1">
        <v>0</v>
      </c>
      <c r="V608" s="1" t="s">
        <v>377</v>
      </c>
      <c r="W608" s="1" t="s">
        <v>377</v>
      </c>
      <c r="X608" s="1">
        <f t="shared" si="9"/>
        <v>0</v>
      </c>
    </row>
    <row r="609" spans="1:24" x14ac:dyDescent="0.25">
      <c r="A609" t="s">
        <v>1939</v>
      </c>
      <c r="B609" t="s">
        <v>2035</v>
      </c>
      <c r="C609" t="s">
        <v>2036</v>
      </c>
      <c r="D609" s="1">
        <v>606</v>
      </c>
      <c r="E609" s="1">
        <v>694.83</v>
      </c>
      <c r="F609" s="1">
        <v>69.39</v>
      </c>
      <c r="G609" s="1">
        <v>606</v>
      </c>
      <c r="H609" s="1">
        <v>69.39</v>
      </c>
      <c r="I609" s="1">
        <v>0</v>
      </c>
      <c r="J609" s="1">
        <v>50.5</v>
      </c>
      <c r="K609" s="1">
        <v>38.33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0</v>
      </c>
      <c r="U609" s="1">
        <v>0</v>
      </c>
      <c r="V609" s="1" t="s">
        <v>377</v>
      </c>
      <c r="W609" s="1" t="s">
        <v>377</v>
      </c>
      <c r="X609" s="1">
        <f t="shared" si="9"/>
        <v>0</v>
      </c>
    </row>
    <row r="610" spans="1:24" x14ac:dyDescent="0.25">
      <c r="A610" t="s">
        <v>1942</v>
      </c>
      <c r="B610" t="s">
        <v>2038</v>
      </c>
      <c r="C610" t="s">
        <v>2039</v>
      </c>
      <c r="D610" s="1">
        <v>901</v>
      </c>
      <c r="E610" s="1">
        <v>1014.41</v>
      </c>
      <c r="F610" s="1">
        <v>863.44</v>
      </c>
      <c r="G610" s="1">
        <v>901</v>
      </c>
      <c r="H610" s="1">
        <v>103.16</v>
      </c>
      <c r="I610" s="1">
        <v>0</v>
      </c>
      <c r="J610" s="1">
        <v>75.08</v>
      </c>
      <c r="K610" s="1">
        <v>38.33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  <c r="V610" s="1" t="s">
        <v>377</v>
      </c>
      <c r="W610" s="1" t="s">
        <v>377</v>
      </c>
      <c r="X610" s="1">
        <f t="shared" si="9"/>
        <v>0</v>
      </c>
    </row>
    <row r="611" spans="1:24" x14ac:dyDescent="0.25">
      <c r="A611" t="s">
        <v>1945</v>
      </c>
      <c r="B611" t="s">
        <v>2042</v>
      </c>
      <c r="C611" t="s">
        <v>2043</v>
      </c>
      <c r="D611" s="1">
        <v>867.33</v>
      </c>
      <c r="E611" s="1">
        <v>977.94</v>
      </c>
      <c r="F611" s="1">
        <v>99.31</v>
      </c>
      <c r="G611" s="1">
        <v>867.33</v>
      </c>
      <c r="H611" s="1">
        <v>99.31</v>
      </c>
      <c r="I611" s="1">
        <v>0</v>
      </c>
      <c r="J611" s="1">
        <v>72.28</v>
      </c>
      <c r="K611" s="1">
        <v>38.33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0</v>
      </c>
      <c r="U611" s="1">
        <v>0</v>
      </c>
      <c r="V611" s="1" t="s">
        <v>377</v>
      </c>
      <c r="W611" s="1" t="s">
        <v>377</v>
      </c>
      <c r="X611" s="1">
        <f t="shared" si="9"/>
        <v>0</v>
      </c>
    </row>
    <row r="612" spans="1:24" x14ac:dyDescent="0.25">
      <c r="A612" t="s">
        <v>1948</v>
      </c>
      <c r="B612" t="s">
        <v>2045</v>
      </c>
      <c r="C612" t="s">
        <v>2046</v>
      </c>
      <c r="D612" s="1">
        <v>490.61</v>
      </c>
      <c r="E612" s="1">
        <v>579.41</v>
      </c>
      <c r="F612" s="1">
        <v>281.97000000000003</v>
      </c>
      <c r="G612" s="1">
        <v>579.41</v>
      </c>
      <c r="H612" s="1">
        <v>46.36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12.3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0</v>
      </c>
      <c r="U612" s="1">
        <v>0</v>
      </c>
      <c r="V612" s="1" t="s">
        <v>459</v>
      </c>
      <c r="W612" s="1" t="s">
        <v>377</v>
      </c>
      <c r="X612" s="1">
        <f t="shared" si="9"/>
        <v>0</v>
      </c>
    </row>
    <row r="613" spans="1:24" x14ac:dyDescent="0.25">
      <c r="A613" t="s">
        <v>1951</v>
      </c>
      <c r="B613" t="s">
        <v>2048</v>
      </c>
      <c r="C613" t="s">
        <v>2049</v>
      </c>
      <c r="D613" s="1">
        <v>490.61</v>
      </c>
      <c r="E613" s="1">
        <v>574.91</v>
      </c>
      <c r="F613" s="1">
        <v>396.77</v>
      </c>
      <c r="G613" s="1">
        <v>574.91</v>
      </c>
      <c r="H613" s="1">
        <v>46.36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12.3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0</v>
      </c>
      <c r="U613" s="1">
        <v>0</v>
      </c>
      <c r="V613" s="1" t="s">
        <v>390</v>
      </c>
      <c r="W613" s="1" t="s">
        <v>377</v>
      </c>
      <c r="X613" s="1">
        <f t="shared" si="9"/>
        <v>0</v>
      </c>
    </row>
    <row r="614" spans="1:24" x14ac:dyDescent="0.25">
      <c r="A614" t="s">
        <v>1954</v>
      </c>
      <c r="B614" t="s">
        <v>2051</v>
      </c>
      <c r="C614" t="s">
        <v>2052</v>
      </c>
      <c r="D614" s="1">
        <v>529.20000000000005</v>
      </c>
      <c r="E614" s="1">
        <v>694.19</v>
      </c>
      <c r="F614" s="1">
        <v>528.20000000000005</v>
      </c>
      <c r="G614" s="1">
        <v>611.76</v>
      </c>
      <c r="H614" s="1">
        <v>50.01</v>
      </c>
      <c r="I614" s="1">
        <v>0</v>
      </c>
      <c r="J614" s="1">
        <v>44.1</v>
      </c>
      <c r="K614" s="1">
        <v>38.33</v>
      </c>
      <c r="L614" s="1">
        <v>0</v>
      </c>
      <c r="M614" s="1">
        <v>0</v>
      </c>
      <c r="N614" s="1">
        <v>10.56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1" t="s">
        <v>377</v>
      </c>
      <c r="W614" s="1" t="s">
        <v>377</v>
      </c>
      <c r="X614" s="1">
        <f t="shared" si="9"/>
        <v>0</v>
      </c>
    </row>
    <row r="615" spans="1:24" x14ac:dyDescent="0.25">
      <c r="A615" t="s">
        <v>1957</v>
      </c>
      <c r="B615" t="s">
        <v>2054</v>
      </c>
      <c r="C615" t="s">
        <v>2055</v>
      </c>
      <c r="D615" s="1">
        <v>1086</v>
      </c>
      <c r="E615" s="1">
        <v>1086</v>
      </c>
      <c r="F615" s="1">
        <v>335.33</v>
      </c>
      <c r="G615" s="1">
        <v>1086</v>
      </c>
      <c r="H615" s="1">
        <v>124.35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0</v>
      </c>
      <c r="U615" s="1">
        <v>0</v>
      </c>
      <c r="V615" s="1" t="s">
        <v>377</v>
      </c>
      <c r="W615" s="1" t="s">
        <v>377</v>
      </c>
      <c r="X615" s="1">
        <f t="shared" si="9"/>
        <v>0</v>
      </c>
    </row>
    <row r="616" spans="1:24" x14ac:dyDescent="0.25">
      <c r="A616" t="s">
        <v>1958</v>
      </c>
      <c r="B616" t="s">
        <v>2057</v>
      </c>
      <c r="C616" t="s">
        <v>2058</v>
      </c>
      <c r="D616" s="1">
        <v>490.61</v>
      </c>
      <c r="E616" s="1">
        <v>562.61</v>
      </c>
      <c r="F616" s="1">
        <v>85.16</v>
      </c>
      <c r="G616" s="1">
        <v>562.61</v>
      </c>
      <c r="H616" s="1">
        <v>46.36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0</v>
      </c>
      <c r="U616" s="1">
        <v>0</v>
      </c>
      <c r="V616" s="1" t="s">
        <v>377</v>
      </c>
      <c r="W616" s="1" t="s">
        <v>377</v>
      </c>
      <c r="X616" s="1">
        <f t="shared" si="9"/>
        <v>0</v>
      </c>
    </row>
    <row r="617" spans="1:24" x14ac:dyDescent="0.25">
      <c r="A617" t="s">
        <v>1961</v>
      </c>
      <c r="B617" t="s">
        <v>2060</v>
      </c>
      <c r="C617" t="s">
        <v>2061</v>
      </c>
      <c r="D617" s="1">
        <v>4025.42</v>
      </c>
      <c r="E617" s="1">
        <v>4025.42</v>
      </c>
      <c r="F617" s="1">
        <v>1031.17</v>
      </c>
      <c r="G617" s="1">
        <v>4025.42</v>
      </c>
      <c r="H617" s="1">
        <v>460.91</v>
      </c>
      <c r="I617" s="1">
        <v>0</v>
      </c>
      <c r="J617" s="1">
        <v>0</v>
      </c>
      <c r="K617" s="1">
        <v>0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  <c r="T617" s="1">
        <v>0</v>
      </c>
      <c r="U617" s="1">
        <v>0</v>
      </c>
      <c r="V617" s="1" t="s">
        <v>377</v>
      </c>
      <c r="W617" s="1" t="s">
        <v>377</v>
      </c>
      <c r="X617" s="1">
        <f t="shared" si="9"/>
        <v>0</v>
      </c>
    </row>
    <row r="618" spans="1:24" x14ac:dyDescent="0.25">
      <c r="A618" t="s">
        <v>1964</v>
      </c>
      <c r="B618" t="s">
        <v>2063</v>
      </c>
      <c r="C618" t="s">
        <v>2064</v>
      </c>
      <c r="D618" s="1">
        <v>1734.66</v>
      </c>
      <c r="E618" s="1">
        <v>1734.66</v>
      </c>
      <c r="F618" s="1">
        <v>364.23</v>
      </c>
      <c r="G618" s="1">
        <v>1734.66</v>
      </c>
      <c r="H618" s="1">
        <v>198.62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0</v>
      </c>
      <c r="U618" s="1">
        <v>0</v>
      </c>
      <c r="V618" s="1" t="s">
        <v>377</v>
      </c>
      <c r="W618" s="1" t="s">
        <v>377</v>
      </c>
      <c r="X618" s="1">
        <f t="shared" si="9"/>
        <v>0</v>
      </c>
    </row>
    <row r="619" spans="1:24" x14ac:dyDescent="0.25">
      <c r="A619" t="s">
        <v>1967</v>
      </c>
      <c r="B619" t="s">
        <v>2066</v>
      </c>
      <c r="C619" t="s">
        <v>2067</v>
      </c>
      <c r="D619" s="1">
        <v>1734.66</v>
      </c>
      <c r="E619" s="1">
        <v>1917.55</v>
      </c>
      <c r="F619" s="1">
        <v>198.62</v>
      </c>
      <c r="G619" s="1">
        <v>1734.66</v>
      </c>
      <c r="H619" s="1">
        <v>198.62</v>
      </c>
      <c r="I619" s="1">
        <v>0</v>
      </c>
      <c r="J619" s="1">
        <v>144.56</v>
      </c>
      <c r="K619" s="1">
        <v>38.33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 t="s">
        <v>377</v>
      </c>
      <c r="W619" s="1" t="s">
        <v>377</v>
      </c>
      <c r="X619" s="1">
        <f t="shared" si="9"/>
        <v>0</v>
      </c>
    </row>
    <row r="620" spans="1:24" x14ac:dyDescent="0.25">
      <c r="A620" t="s">
        <v>1970</v>
      </c>
      <c r="B620" t="s">
        <v>2069</v>
      </c>
      <c r="C620" t="s">
        <v>2070</v>
      </c>
      <c r="D620" s="1">
        <v>2300</v>
      </c>
      <c r="E620" s="1">
        <v>2530</v>
      </c>
      <c r="F620" s="1">
        <v>412.85</v>
      </c>
      <c r="G620" s="1">
        <v>2300</v>
      </c>
      <c r="H620" s="1">
        <v>263.35000000000002</v>
      </c>
      <c r="I620" s="1">
        <v>0</v>
      </c>
      <c r="J620" s="1">
        <v>191.67</v>
      </c>
      <c r="K620" s="1">
        <v>38.33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0</v>
      </c>
      <c r="S620" s="1">
        <v>0</v>
      </c>
      <c r="T620" s="1">
        <v>0</v>
      </c>
      <c r="U620" s="1">
        <v>0</v>
      </c>
      <c r="V620" s="1" t="s">
        <v>377</v>
      </c>
      <c r="W620" s="1" t="s">
        <v>377</v>
      </c>
      <c r="X620" s="1">
        <f t="shared" si="9"/>
        <v>0</v>
      </c>
    </row>
    <row r="621" spans="1:24" x14ac:dyDescent="0.25">
      <c r="A621" t="s">
        <v>1971</v>
      </c>
      <c r="B621" t="s">
        <v>2072</v>
      </c>
      <c r="C621" t="s">
        <v>2073</v>
      </c>
      <c r="D621" s="1">
        <v>2783</v>
      </c>
      <c r="E621" s="1">
        <v>3053.25</v>
      </c>
      <c r="F621" s="1">
        <v>341.05</v>
      </c>
      <c r="G621" s="1">
        <v>2783</v>
      </c>
      <c r="H621" s="1">
        <v>318.64999999999998</v>
      </c>
      <c r="I621" s="1">
        <v>0</v>
      </c>
      <c r="J621" s="1">
        <v>231.92</v>
      </c>
      <c r="K621" s="1">
        <v>38.33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0</v>
      </c>
      <c r="U621" s="1">
        <v>0</v>
      </c>
      <c r="V621" s="1" t="s">
        <v>377</v>
      </c>
      <c r="W621" s="1" t="s">
        <v>377</v>
      </c>
      <c r="X621" s="1">
        <f t="shared" si="9"/>
        <v>0</v>
      </c>
    </row>
    <row r="622" spans="1:24" x14ac:dyDescent="0.25">
      <c r="A622" t="s">
        <v>1974</v>
      </c>
      <c r="B622" t="s">
        <v>2075</v>
      </c>
      <c r="C622" t="s">
        <v>2076</v>
      </c>
      <c r="D622" s="1">
        <v>1734.66</v>
      </c>
      <c r="E622" s="1">
        <v>1734.66</v>
      </c>
      <c r="F622" s="1">
        <v>198.62</v>
      </c>
      <c r="G622" s="1">
        <v>1734.66</v>
      </c>
      <c r="H622" s="1">
        <v>198.62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0</v>
      </c>
      <c r="U622" s="1">
        <v>0</v>
      </c>
      <c r="V622" s="1" t="s">
        <v>377</v>
      </c>
      <c r="W622" s="1" t="s">
        <v>377</v>
      </c>
      <c r="X622" s="1">
        <f t="shared" si="9"/>
        <v>0</v>
      </c>
    </row>
    <row r="623" spans="1:24" x14ac:dyDescent="0.25">
      <c r="A623" t="s">
        <v>1977</v>
      </c>
      <c r="B623" t="s">
        <v>167</v>
      </c>
      <c r="C623" t="s">
        <v>168</v>
      </c>
      <c r="D623" s="1">
        <v>1212</v>
      </c>
      <c r="E623" s="1">
        <v>1212</v>
      </c>
      <c r="F623" s="1">
        <v>714.68</v>
      </c>
      <c r="G623" s="1">
        <v>1212</v>
      </c>
      <c r="H623" s="1">
        <v>138.77000000000001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s="1" t="s">
        <v>377</v>
      </c>
      <c r="W623" s="1" t="s">
        <v>377</v>
      </c>
      <c r="X623" s="1">
        <f t="shared" si="9"/>
        <v>0</v>
      </c>
    </row>
    <row r="624" spans="1:24" x14ac:dyDescent="0.25">
      <c r="A624" t="s">
        <v>1978</v>
      </c>
      <c r="B624" t="s">
        <v>2079</v>
      </c>
      <c r="C624" t="s">
        <v>2080</v>
      </c>
      <c r="D624" s="1">
        <v>838</v>
      </c>
      <c r="E624" s="1">
        <v>946.16</v>
      </c>
      <c r="F624" s="1">
        <v>95.95</v>
      </c>
      <c r="G624" s="1">
        <v>838</v>
      </c>
      <c r="H624" s="1">
        <v>95.95</v>
      </c>
      <c r="I624" s="1">
        <v>0</v>
      </c>
      <c r="J624" s="1">
        <v>69.83</v>
      </c>
      <c r="K624" s="1">
        <v>38.33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0</v>
      </c>
      <c r="U624" s="1">
        <v>0</v>
      </c>
      <c r="V624" s="1" t="s">
        <v>377</v>
      </c>
      <c r="W624" s="1" t="s">
        <v>377</v>
      </c>
      <c r="X624" s="1">
        <f t="shared" si="9"/>
        <v>0</v>
      </c>
    </row>
    <row r="625" spans="1:24" x14ac:dyDescent="0.25">
      <c r="A625" t="s">
        <v>1981</v>
      </c>
      <c r="B625" t="s">
        <v>2082</v>
      </c>
      <c r="C625" t="s">
        <v>2083</v>
      </c>
      <c r="D625" s="1">
        <v>2604.81</v>
      </c>
      <c r="E625" s="1">
        <v>2604.81</v>
      </c>
      <c r="F625" s="1">
        <v>1438.15</v>
      </c>
      <c r="G625" s="1">
        <v>2604.81</v>
      </c>
      <c r="H625" s="1">
        <v>298.25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  <c r="V625" s="1" t="s">
        <v>377</v>
      </c>
      <c r="W625" s="1" t="s">
        <v>377</v>
      </c>
      <c r="X625" s="1">
        <f t="shared" si="9"/>
        <v>0</v>
      </c>
    </row>
    <row r="626" spans="1:24" x14ac:dyDescent="0.25">
      <c r="A626" t="s">
        <v>1982</v>
      </c>
      <c r="B626" t="s">
        <v>2086</v>
      </c>
      <c r="C626" t="s">
        <v>2087</v>
      </c>
      <c r="D626" s="1">
        <v>1086</v>
      </c>
      <c r="E626" s="1">
        <v>1086</v>
      </c>
      <c r="F626" s="1">
        <v>124.35</v>
      </c>
      <c r="G626" s="1">
        <v>1086</v>
      </c>
      <c r="H626" s="1">
        <v>124.35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0</v>
      </c>
      <c r="U626" s="1">
        <v>0</v>
      </c>
      <c r="V626" s="1" t="s">
        <v>377</v>
      </c>
      <c r="W626" s="1" t="s">
        <v>377</v>
      </c>
      <c r="X626" s="1">
        <f t="shared" si="9"/>
        <v>0</v>
      </c>
    </row>
    <row r="627" spans="1:24" x14ac:dyDescent="0.25">
      <c r="A627" t="s">
        <v>1983</v>
      </c>
      <c r="B627" t="s">
        <v>2089</v>
      </c>
      <c r="C627" t="s">
        <v>2090</v>
      </c>
      <c r="D627" s="1">
        <v>1734.66</v>
      </c>
      <c r="E627" s="1">
        <v>1734.66</v>
      </c>
      <c r="F627" s="1">
        <v>198.62</v>
      </c>
      <c r="G627" s="1">
        <v>1734.66</v>
      </c>
      <c r="H627" s="1">
        <v>198.62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 t="s">
        <v>377</v>
      </c>
      <c r="W627" s="1" t="s">
        <v>377</v>
      </c>
      <c r="X627" s="1">
        <f t="shared" si="9"/>
        <v>0</v>
      </c>
    </row>
    <row r="628" spans="1:24" x14ac:dyDescent="0.25">
      <c r="A628" t="s">
        <v>1986</v>
      </c>
      <c r="B628" t="s">
        <v>2092</v>
      </c>
      <c r="C628" t="s">
        <v>2093</v>
      </c>
      <c r="D628" s="1">
        <v>1734.66</v>
      </c>
      <c r="E628" s="1">
        <v>1734.66</v>
      </c>
      <c r="F628" s="1">
        <v>198.62</v>
      </c>
      <c r="G628" s="1">
        <v>1734.66</v>
      </c>
      <c r="H628" s="1">
        <v>198.62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s="1" t="s">
        <v>377</v>
      </c>
      <c r="W628" s="1" t="s">
        <v>377</v>
      </c>
      <c r="X628" s="1">
        <f t="shared" si="9"/>
        <v>0</v>
      </c>
    </row>
    <row r="629" spans="1:24" x14ac:dyDescent="0.25">
      <c r="A629" t="s">
        <v>1989</v>
      </c>
      <c r="B629" t="s">
        <v>2095</v>
      </c>
      <c r="C629" t="s">
        <v>2096</v>
      </c>
      <c r="D629" s="1">
        <v>733</v>
      </c>
      <c r="E629" s="1">
        <v>733</v>
      </c>
      <c r="F629" s="1">
        <v>131.58000000000001</v>
      </c>
      <c r="G629" s="1">
        <v>733</v>
      </c>
      <c r="H629" s="1">
        <v>83.93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 t="s">
        <v>377</v>
      </c>
      <c r="W629" s="1" t="s">
        <v>377</v>
      </c>
      <c r="X629" s="1">
        <f t="shared" si="9"/>
        <v>0</v>
      </c>
    </row>
    <row r="630" spans="1:24" x14ac:dyDescent="0.25">
      <c r="A630" t="s">
        <v>1992</v>
      </c>
      <c r="B630" t="s">
        <v>2098</v>
      </c>
      <c r="C630" t="s">
        <v>2099</v>
      </c>
      <c r="D630" s="1">
        <v>1734.66</v>
      </c>
      <c r="E630" s="1">
        <v>1734.66</v>
      </c>
      <c r="F630" s="1">
        <v>218.62</v>
      </c>
      <c r="G630" s="1">
        <v>1734.66</v>
      </c>
      <c r="H630" s="1">
        <v>198.62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 t="s">
        <v>377</v>
      </c>
      <c r="W630" s="1" t="s">
        <v>377</v>
      </c>
      <c r="X630" s="1">
        <f t="shared" si="9"/>
        <v>0</v>
      </c>
    </row>
    <row r="631" spans="1:24" x14ac:dyDescent="0.25">
      <c r="A631" t="s">
        <v>1995</v>
      </c>
      <c r="B631" t="s">
        <v>2101</v>
      </c>
      <c r="C631" t="s">
        <v>2102</v>
      </c>
      <c r="D631" s="1">
        <v>1734.66</v>
      </c>
      <c r="E631" s="1">
        <v>1917.55</v>
      </c>
      <c r="F631" s="1">
        <v>198.62</v>
      </c>
      <c r="G631" s="1">
        <v>1734.66</v>
      </c>
      <c r="H631" s="1">
        <v>198.62</v>
      </c>
      <c r="I631" s="1">
        <v>0</v>
      </c>
      <c r="J631" s="1">
        <v>144.56</v>
      </c>
      <c r="K631" s="1">
        <v>38.33</v>
      </c>
      <c r="L631" s="1">
        <v>0</v>
      </c>
      <c r="M631" s="1">
        <v>0</v>
      </c>
      <c r="N631" s="1">
        <v>0</v>
      </c>
      <c r="O631" s="1">
        <v>0</v>
      </c>
      <c r="P631" s="1">
        <v>0</v>
      </c>
      <c r="Q631" s="1">
        <v>0</v>
      </c>
      <c r="R631" s="1">
        <v>0</v>
      </c>
      <c r="S631" s="1">
        <v>0</v>
      </c>
      <c r="T631" s="1">
        <v>0</v>
      </c>
      <c r="U631" s="1">
        <v>0</v>
      </c>
      <c r="V631" s="1" t="s">
        <v>377</v>
      </c>
      <c r="W631" s="1" t="s">
        <v>377</v>
      </c>
      <c r="X631" s="1">
        <f t="shared" si="9"/>
        <v>0</v>
      </c>
    </row>
    <row r="632" spans="1:24" x14ac:dyDescent="0.25">
      <c r="A632" t="s">
        <v>1998</v>
      </c>
      <c r="B632" t="s">
        <v>2104</v>
      </c>
      <c r="C632" t="s">
        <v>2105</v>
      </c>
      <c r="D632" s="1">
        <v>1734.66</v>
      </c>
      <c r="E632" s="1">
        <v>1734.66</v>
      </c>
      <c r="F632" s="1">
        <v>198.62</v>
      </c>
      <c r="G632" s="1">
        <v>1734.66</v>
      </c>
      <c r="H632" s="1">
        <v>198.62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0</v>
      </c>
      <c r="U632" s="1">
        <v>0</v>
      </c>
      <c r="V632" s="1" t="s">
        <v>377</v>
      </c>
      <c r="W632" s="1" t="s">
        <v>375</v>
      </c>
      <c r="X632" s="1">
        <f t="shared" si="9"/>
        <v>0</v>
      </c>
    </row>
    <row r="633" spans="1:24" x14ac:dyDescent="0.25">
      <c r="A633" t="s">
        <v>1999</v>
      </c>
      <c r="B633" t="s">
        <v>99</v>
      </c>
      <c r="C633" t="s">
        <v>100</v>
      </c>
      <c r="D633" s="1">
        <v>925.15</v>
      </c>
      <c r="E633" s="1">
        <v>1022.69</v>
      </c>
      <c r="F633" s="1">
        <v>233.51</v>
      </c>
      <c r="G633" s="1">
        <v>925.15</v>
      </c>
      <c r="H633" s="1">
        <v>105.93</v>
      </c>
      <c r="I633" s="1">
        <v>0</v>
      </c>
      <c r="J633" s="1">
        <v>77.099999999999994</v>
      </c>
      <c r="K633" s="1">
        <v>20.440000000000001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 t="s">
        <v>377</v>
      </c>
      <c r="W633" s="1" t="s">
        <v>377</v>
      </c>
      <c r="X633" s="1">
        <f t="shared" si="9"/>
        <v>0</v>
      </c>
    </row>
    <row r="634" spans="1:24" x14ac:dyDescent="0.25">
      <c r="A634" t="s">
        <v>2000</v>
      </c>
      <c r="B634" t="s">
        <v>77</v>
      </c>
      <c r="C634" t="s">
        <v>78</v>
      </c>
      <c r="D634" s="1">
        <v>1212</v>
      </c>
      <c r="E634" s="1">
        <v>1351.33</v>
      </c>
      <c r="F634" s="1">
        <v>403.71</v>
      </c>
      <c r="G634" s="1">
        <v>1212</v>
      </c>
      <c r="H634" s="1">
        <v>138.77000000000001</v>
      </c>
      <c r="I634" s="1">
        <v>0</v>
      </c>
      <c r="J634" s="1">
        <v>101</v>
      </c>
      <c r="K634" s="1">
        <v>38.33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0</v>
      </c>
      <c r="U634" s="1">
        <v>0</v>
      </c>
      <c r="V634" s="1" t="s">
        <v>377</v>
      </c>
      <c r="W634" s="1" t="s">
        <v>377</v>
      </c>
      <c r="X634" s="1">
        <f t="shared" si="9"/>
        <v>0</v>
      </c>
    </row>
    <row r="635" spans="1:24" x14ac:dyDescent="0.25">
      <c r="A635" t="s">
        <v>2003</v>
      </c>
      <c r="B635" t="s">
        <v>2109</v>
      </c>
      <c r="C635" t="s">
        <v>2110</v>
      </c>
      <c r="D635" s="1">
        <v>810</v>
      </c>
      <c r="E635" s="1">
        <v>915.83</v>
      </c>
      <c r="F635" s="1">
        <v>112.75</v>
      </c>
      <c r="G635" s="1">
        <v>810</v>
      </c>
      <c r="H635" s="1">
        <v>92.75</v>
      </c>
      <c r="I635" s="1">
        <v>0</v>
      </c>
      <c r="J635" s="1">
        <v>67.5</v>
      </c>
      <c r="K635" s="1">
        <v>38.33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0</v>
      </c>
      <c r="S635" s="1">
        <v>0</v>
      </c>
      <c r="T635" s="1">
        <v>0</v>
      </c>
      <c r="U635" s="1">
        <v>0</v>
      </c>
      <c r="V635" s="1" t="s">
        <v>377</v>
      </c>
      <c r="W635" s="1" t="s">
        <v>377</v>
      </c>
      <c r="X635" s="1">
        <f t="shared" si="9"/>
        <v>0</v>
      </c>
    </row>
    <row r="636" spans="1:24" x14ac:dyDescent="0.25">
      <c r="A636" t="s">
        <v>2006</v>
      </c>
      <c r="B636" t="s">
        <v>2112</v>
      </c>
      <c r="C636" t="s">
        <v>2113</v>
      </c>
      <c r="D636" s="1">
        <v>2997</v>
      </c>
      <c r="E636" s="1">
        <v>2997</v>
      </c>
      <c r="F636" s="1">
        <v>1864.39</v>
      </c>
      <c r="G636" s="1">
        <v>2997</v>
      </c>
      <c r="H636" s="1">
        <v>343.16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0</v>
      </c>
      <c r="U636" s="1">
        <v>0</v>
      </c>
      <c r="V636" s="1" t="s">
        <v>377</v>
      </c>
      <c r="W636" s="1" t="s">
        <v>377</v>
      </c>
      <c r="X636" s="1">
        <f t="shared" si="9"/>
        <v>0</v>
      </c>
    </row>
    <row r="637" spans="1:24" x14ac:dyDescent="0.25">
      <c r="A637" t="s">
        <v>2009</v>
      </c>
      <c r="B637" t="s">
        <v>279</v>
      </c>
      <c r="C637" t="s">
        <v>280</v>
      </c>
      <c r="D637" s="1">
        <v>2670</v>
      </c>
      <c r="E637" s="1">
        <v>2670</v>
      </c>
      <c r="F637" s="1">
        <v>796.6</v>
      </c>
      <c r="G637" s="1">
        <v>2670</v>
      </c>
      <c r="H637" s="1">
        <v>305.70999999999998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0</v>
      </c>
      <c r="U637" s="1">
        <v>0</v>
      </c>
      <c r="V637" s="1" t="s">
        <v>377</v>
      </c>
      <c r="W637" s="1" t="s">
        <v>377</v>
      </c>
      <c r="X637" s="1">
        <f t="shared" si="9"/>
        <v>0</v>
      </c>
    </row>
    <row r="638" spans="1:24" x14ac:dyDescent="0.25">
      <c r="A638" t="s">
        <v>2012</v>
      </c>
      <c r="B638" t="s">
        <v>2117</v>
      </c>
      <c r="C638" t="s">
        <v>2118</v>
      </c>
      <c r="D638" s="1">
        <v>733</v>
      </c>
      <c r="E638" s="1">
        <v>733</v>
      </c>
      <c r="F638" s="1">
        <v>161.91999999999999</v>
      </c>
      <c r="G638" s="1">
        <v>733</v>
      </c>
      <c r="H638" s="1">
        <v>83.93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0</v>
      </c>
      <c r="S638" s="1">
        <v>0</v>
      </c>
      <c r="T638" s="1">
        <v>0</v>
      </c>
      <c r="U638" s="1">
        <v>0</v>
      </c>
      <c r="V638" s="1" t="s">
        <v>453</v>
      </c>
      <c r="W638" s="1" t="s">
        <v>377</v>
      </c>
      <c r="X638" s="1">
        <f t="shared" si="9"/>
        <v>0</v>
      </c>
    </row>
    <row r="639" spans="1:24" x14ac:dyDescent="0.25">
      <c r="A639" t="s">
        <v>2015</v>
      </c>
      <c r="B639" t="s">
        <v>2120</v>
      </c>
      <c r="C639" t="s">
        <v>2121</v>
      </c>
      <c r="D639" s="1">
        <v>1535.43</v>
      </c>
      <c r="E639" s="1">
        <v>1535.43</v>
      </c>
      <c r="F639" s="1">
        <v>295.61</v>
      </c>
      <c r="G639" s="1">
        <v>1535.43</v>
      </c>
      <c r="H639" s="1">
        <v>175.81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 t="s">
        <v>377</v>
      </c>
      <c r="W639" s="1" t="s">
        <v>377</v>
      </c>
      <c r="X639" s="1">
        <f t="shared" si="9"/>
        <v>0</v>
      </c>
    </row>
    <row r="640" spans="1:24" x14ac:dyDescent="0.25">
      <c r="A640" t="s">
        <v>2018</v>
      </c>
      <c r="B640" t="s">
        <v>2123</v>
      </c>
      <c r="C640" t="s">
        <v>2124</v>
      </c>
      <c r="D640" s="1">
        <v>733</v>
      </c>
      <c r="E640" s="1">
        <v>832.41</v>
      </c>
      <c r="F640" s="1">
        <v>732</v>
      </c>
      <c r="G640" s="1">
        <v>733</v>
      </c>
      <c r="H640" s="1">
        <v>83.93</v>
      </c>
      <c r="I640" s="1">
        <v>0</v>
      </c>
      <c r="J640" s="1">
        <v>61.08</v>
      </c>
      <c r="K640" s="1">
        <v>38.33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0</v>
      </c>
      <c r="U640" s="1">
        <v>0</v>
      </c>
      <c r="V640" s="1" t="s">
        <v>377</v>
      </c>
      <c r="W640" s="1" t="s">
        <v>377</v>
      </c>
      <c r="X640" s="1">
        <f t="shared" si="9"/>
        <v>0</v>
      </c>
    </row>
    <row r="641" spans="1:24" x14ac:dyDescent="0.25">
      <c r="A641" t="s">
        <v>2021</v>
      </c>
      <c r="B641" t="s">
        <v>2126</v>
      </c>
      <c r="C641" t="s">
        <v>2127</v>
      </c>
      <c r="D641" s="1">
        <v>986</v>
      </c>
      <c r="E641" s="1">
        <v>986</v>
      </c>
      <c r="F641" s="1">
        <v>625.17999999999995</v>
      </c>
      <c r="G641" s="1">
        <v>986</v>
      </c>
      <c r="H641" s="1">
        <v>112.9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0</v>
      </c>
      <c r="S641" s="1">
        <v>0</v>
      </c>
      <c r="T641" s="1">
        <v>0</v>
      </c>
      <c r="U641" s="1">
        <v>0</v>
      </c>
      <c r="V641" s="1" t="s">
        <v>377</v>
      </c>
      <c r="W641" s="1" t="s">
        <v>377</v>
      </c>
      <c r="X641" s="1">
        <f t="shared" si="9"/>
        <v>0</v>
      </c>
    </row>
    <row r="642" spans="1:24" x14ac:dyDescent="0.25">
      <c r="A642" t="s">
        <v>2022</v>
      </c>
      <c r="B642" t="s">
        <v>257</v>
      </c>
      <c r="C642" t="s">
        <v>258</v>
      </c>
      <c r="D642" s="1">
        <v>1412</v>
      </c>
      <c r="E642" s="1">
        <v>1412</v>
      </c>
      <c r="F642" s="1">
        <v>1343.43</v>
      </c>
      <c r="G642" s="1">
        <v>1412</v>
      </c>
      <c r="H642" s="1">
        <v>161.66999999999999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  <c r="V642" s="1" t="s">
        <v>377</v>
      </c>
      <c r="W642" s="1" t="s">
        <v>377</v>
      </c>
      <c r="X642" s="1">
        <f t="shared" si="9"/>
        <v>0</v>
      </c>
    </row>
    <row r="643" spans="1:24" x14ac:dyDescent="0.25">
      <c r="A643" t="s">
        <v>2025</v>
      </c>
      <c r="B643" t="s">
        <v>23</v>
      </c>
      <c r="C643" t="s">
        <v>24</v>
      </c>
      <c r="D643" s="1">
        <v>1212</v>
      </c>
      <c r="E643" s="1">
        <v>1212</v>
      </c>
      <c r="F643" s="1">
        <v>237.55</v>
      </c>
      <c r="G643" s="1">
        <v>1212</v>
      </c>
      <c r="H643" s="1">
        <v>138.77000000000001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0</v>
      </c>
      <c r="S643" s="1">
        <v>0</v>
      </c>
      <c r="T643" s="1">
        <v>0</v>
      </c>
      <c r="U643" s="1">
        <v>0</v>
      </c>
      <c r="V643" s="1" t="s">
        <v>377</v>
      </c>
      <c r="W643" s="1" t="s">
        <v>377</v>
      </c>
      <c r="X643" s="1">
        <f t="shared" ref="X643:X706" si="10">SUM(P643:U643)</f>
        <v>0</v>
      </c>
    </row>
    <row r="644" spans="1:24" x14ac:dyDescent="0.25">
      <c r="A644" t="s">
        <v>2026</v>
      </c>
      <c r="B644" t="s">
        <v>2131</v>
      </c>
      <c r="C644" t="s">
        <v>2132</v>
      </c>
      <c r="D644" s="1">
        <v>1734.66</v>
      </c>
      <c r="E644" s="1">
        <v>1917.55</v>
      </c>
      <c r="F644" s="1">
        <v>198.62</v>
      </c>
      <c r="G644" s="1">
        <v>1734.66</v>
      </c>
      <c r="H644" s="1">
        <v>198.62</v>
      </c>
      <c r="I644" s="1">
        <v>0</v>
      </c>
      <c r="J644" s="1">
        <v>144.56</v>
      </c>
      <c r="K644" s="1">
        <v>38.33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0</v>
      </c>
      <c r="S644" s="1">
        <v>0</v>
      </c>
      <c r="T644" s="1">
        <v>0</v>
      </c>
      <c r="U644" s="1">
        <v>0</v>
      </c>
      <c r="V644" s="1" t="s">
        <v>377</v>
      </c>
      <c r="W644" s="1" t="s">
        <v>377</v>
      </c>
      <c r="X644" s="1">
        <f t="shared" si="10"/>
        <v>0</v>
      </c>
    </row>
    <row r="645" spans="1:24" x14ac:dyDescent="0.25">
      <c r="A645" t="s">
        <v>2027</v>
      </c>
      <c r="B645" t="s">
        <v>2134</v>
      </c>
      <c r="C645" t="s">
        <v>2135</v>
      </c>
      <c r="D645" s="1">
        <v>3070.85</v>
      </c>
      <c r="E645" s="1">
        <v>3070.85</v>
      </c>
      <c r="F645" s="1">
        <v>571.22</v>
      </c>
      <c r="G645" s="1">
        <v>3070.85</v>
      </c>
      <c r="H645" s="1">
        <v>351.61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 t="s">
        <v>377</v>
      </c>
      <c r="W645" s="1" t="s">
        <v>377</v>
      </c>
      <c r="X645" s="1">
        <f t="shared" si="10"/>
        <v>0</v>
      </c>
    </row>
    <row r="646" spans="1:24" x14ac:dyDescent="0.25">
      <c r="A646" t="s">
        <v>2030</v>
      </c>
      <c r="B646" t="s">
        <v>2137</v>
      </c>
      <c r="C646" t="s">
        <v>2138</v>
      </c>
      <c r="D646" s="1">
        <v>1734.66</v>
      </c>
      <c r="E646" s="1">
        <v>1734.66</v>
      </c>
      <c r="F646" s="1">
        <v>198.62</v>
      </c>
      <c r="G646" s="1">
        <v>1734.66</v>
      </c>
      <c r="H646" s="1">
        <v>198.62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0</v>
      </c>
      <c r="U646" s="1">
        <v>0</v>
      </c>
      <c r="V646" s="1" t="s">
        <v>377</v>
      </c>
      <c r="W646" s="1" t="s">
        <v>377</v>
      </c>
      <c r="X646" s="1">
        <f t="shared" si="10"/>
        <v>0</v>
      </c>
    </row>
    <row r="647" spans="1:24" x14ac:dyDescent="0.25">
      <c r="A647" t="s">
        <v>2031</v>
      </c>
      <c r="B647" t="s">
        <v>2140</v>
      </c>
      <c r="C647" t="s">
        <v>2141</v>
      </c>
      <c r="D647" s="1">
        <v>1734.66</v>
      </c>
      <c r="E647" s="1">
        <v>1917.55</v>
      </c>
      <c r="F647" s="1">
        <v>1277.8699999999999</v>
      </c>
      <c r="G647" s="1">
        <v>1734.66</v>
      </c>
      <c r="H647" s="1">
        <v>198.62</v>
      </c>
      <c r="I647" s="1">
        <v>0</v>
      </c>
      <c r="J647" s="1">
        <v>144.56</v>
      </c>
      <c r="K647" s="1">
        <v>38.33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 t="s">
        <v>377</v>
      </c>
      <c r="W647" s="1" t="s">
        <v>377</v>
      </c>
      <c r="X647" s="1">
        <f t="shared" si="10"/>
        <v>0</v>
      </c>
    </row>
    <row r="648" spans="1:24" x14ac:dyDescent="0.25">
      <c r="A648" t="s">
        <v>2034</v>
      </c>
      <c r="B648" t="s">
        <v>2143</v>
      </c>
      <c r="C648" t="s">
        <v>2144</v>
      </c>
      <c r="D648" s="1">
        <v>1000</v>
      </c>
      <c r="E648" s="1">
        <v>1121.6600000000001</v>
      </c>
      <c r="F648" s="1">
        <v>157</v>
      </c>
      <c r="G648" s="1">
        <v>1000</v>
      </c>
      <c r="H648" s="1">
        <v>114.5</v>
      </c>
      <c r="I648" s="1">
        <v>0</v>
      </c>
      <c r="J648" s="1">
        <v>83.33</v>
      </c>
      <c r="K648" s="1">
        <v>38.33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 t="s">
        <v>377</v>
      </c>
      <c r="W648" s="1" t="s">
        <v>377</v>
      </c>
      <c r="X648" s="1">
        <f t="shared" si="10"/>
        <v>0</v>
      </c>
    </row>
    <row r="649" spans="1:24" x14ac:dyDescent="0.25">
      <c r="A649" t="s">
        <v>2037</v>
      </c>
      <c r="B649" t="s">
        <v>2146</v>
      </c>
      <c r="C649" t="s">
        <v>2147</v>
      </c>
      <c r="D649" s="1">
        <v>1086</v>
      </c>
      <c r="E649" s="1">
        <v>1086</v>
      </c>
      <c r="F649" s="1">
        <v>204.94</v>
      </c>
      <c r="G649" s="1">
        <v>1086</v>
      </c>
      <c r="H649" s="1">
        <v>124.35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0</v>
      </c>
      <c r="U649" s="1">
        <v>0</v>
      </c>
      <c r="V649" s="1" t="s">
        <v>377</v>
      </c>
      <c r="W649" s="1" t="s">
        <v>377</v>
      </c>
      <c r="X649" s="1">
        <f t="shared" si="10"/>
        <v>0</v>
      </c>
    </row>
    <row r="650" spans="1:24" x14ac:dyDescent="0.25">
      <c r="A650" t="s">
        <v>2040</v>
      </c>
      <c r="B650" t="s">
        <v>2149</v>
      </c>
      <c r="C650" t="s">
        <v>2150</v>
      </c>
      <c r="D650" s="1">
        <v>901</v>
      </c>
      <c r="E650" s="1">
        <v>1014.41</v>
      </c>
      <c r="F650" s="1">
        <v>780.93</v>
      </c>
      <c r="G650" s="1">
        <v>901</v>
      </c>
      <c r="H650" s="1">
        <v>103.16</v>
      </c>
      <c r="I650" s="1">
        <v>0</v>
      </c>
      <c r="J650" s="1">
        <v>75.08</v>
      </c>
      <c r="K650" s="1">
        <v>38.33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  <c r="T650" s="1">
        <v>0</v>
      </c>
      <c r="U650" s="1">
        <v>0</v>
      </c>
      <c r="V650" s="1" t="s">
        <v>377</v>
      </c>
      <c r="W650" s="1" t="s">
        <v>377</v>
      </c>
      <c r="X650" s="1">
        <f t="shared" si="10"/>
        <v>0</v>
      </c>
    </row>
    <row r="651" spans="1:24" x14ac:dyDescent="0.25">
      <c r="A651" t="s">
        <v>2041</v>
      </c>
      <c r="B651" t="s">
        <v>2152</v>
      </c>
      <c r="C651" t="s">
        <v>2153</v>
      </c>
      <c r="D651" s="1">
        <v>986</v>
      </c>
      <c r="E651" s="1">
        <v>986</v>
      </c>
      <c r="F651" s="1">
        <v>352.61</v>
      </c>
      <c r="G651" s="1">
        <v>986</v>
      </c>
      <c r="H651" s="1">
        <v>112.9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  <c r="V651" s="1" t="s">
        <v>377</v>
      </c>
      <c r="W651" s="1" t="s">
        <v>377</v>
      </c>
      <c r="X651" s="1">
        <f t="shared" si="10"/>
        <v>0</v>
      </c>
    </row>
    <row r="652" spans="1:24" x14ac:dyDescent="0.25">
      <c r="A652" t="s">
        <v>2044</v>
      </c>
      <c r="B652" t="s">
        <v>245</v>
      </c>
      <c r="C652" t="s">
        <v>246</v>
      </c>
      <c r="D652" s="1">
        <v>1212</v>
      </c>
      <c r="E652" s="1">
        <v>1212</v>
      </c>
      <c r="F652" s="1">
        <v>1211</v>
      </c>
      <c r="G652" s="1">
        <v>1212</v>
      </c>
      <c r="H652" s="1">
        <v>138.77000000000001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S652" s="1">
        <v>0</v>
      </c>
      <c r="T652" s="1">
        <v>0</v>
      </c>
      <c r="U652" s="1">
        <v>0</v>
      </c>
      <c r="V652" s="1" t="s">
        <v>377</v>
      </c>
      <c r="W652" s="1" t="s">
        <v>377</v>
      </c>
      <c r="X652" s="1">
        <f t="shared" si="10"/>
        <v>0</v>
      </c>
    </row>
    <row r="653" spans="1:24" x14ac:dyDescent="0.25">
      <c r="A653" t="s">
        <v>2047</v>
      </c>
      <c r="B653" t="s">
        <v>97</v>
      </c>
      <c r="C653" t="s">
        <v>98</v>
      </c>
      <c r="D653" s="1">
        <v>1212</v>
      </c>
      <c r="E653" s="1">
        <v>1212</v>
      </c>
      <c r="F653" s="1">
        <v>388.73</v>
      </c>
      <c r="G653" s="1">
        <v>1212</v>
      </c>
      <c r="H653" s="1">
        <v>138.77000000000001</v>
      </c>
      <c r="I653" s="1">
        <v>0</v>
      </c>
      <c r="J653" s="1">
        <v>0</v>
      </c>
      <c r="K653" s="1">
        <v>0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0</v>
      </c>
      <c r="S653" s="1">
        <v>0</v>
      </c>
      <c r="T653" s="1">
        <v>0</v>
      </c>
      <c r="U653" s="1">
        <v>0</v>
      </c>
      <c r="V653" s="1" t="s">
        <v>377</v>
      </c>
      <c r="W653" s="1" t="s">
        <v>377</v>
      </c>
      <c r="X653" s="1">
        <f t="shared" si="10"/>
        <v>0</v>
      </c>
    </row>
    <row r="654" spans="1:24" x14ac:dyDescent="0.25">
      <c r="A654" t="s">
        <v>2050</v>
      </c>
      <c r="B654" t="s">
        <v>2159</v>
      </c>
      <c r="C654" t="s">
        <v>2160</v>
      </c>
      <c r="D654" s="1">
        <v>1734.66</v>
      </c>
      <c r="E654" s="1">
        <v>1734.66</v>
      </c>
      <c r="F654" s="1">
        <v>720.88</v>
      </c>
      <c r="G654" s="1">
        <v>1734.66</v>
      </c>
      <c r="H654" s="1">
        <v>198.62</v>
      </c>
      <c r="I654" s="1">
        <v>0</v>
      </c>
      <c r="J654" s="1">
        <v>0</v>
      </c>
      <c r="K654" s="1">
        <v>0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0</v>
      </c>
      <c r="S654" s="1">
        <v>0</v>
      </c>
      <c r="T654" s="1">
        <v>0</v>
      </c>
      <c r="U654" s="1">
        <v>0</v>
      </c>
      <c r="V654" s="1" t="s">
        <v>377</v>
      </c>
      <c r="W654" s="1" t="s">
        <v>377</v>
      </c>
      <c r="X654" s="1">
        <f t="shared" si="10"/>
        <v>0</v>
      </c>
    </row>
    <row r="655" spans="1:24" x14ac:dyDescent="0.25">
      <c r="A655" t="s">
        <v>2053</v>
      </c>
      <c r="B655" t="s">
        <v>2162</v>
      </c>
      <c r="C655" t="s">
        <v>2163</v>
      </c>
      <c r="D655" s="1">
        <v>3326.67</v>
      </c>
      <c r="E655" s="1">
        <v>3326.67</v>
      </c>
      <c r="F655" s="1">
        <v>2269.81</v>
      </c>
      <c r="G655" s="1">
        <v>3326.67</v>
      </c>
      <c r="H655" s="1">
        <v>380.9</v>
      </c>
      <c r="I655" s="1">
        <v>0</v>
      </c>
      <c r="J655" s="1">
        <v>0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0</v>
      </c>
      <c r="S655" s="1">
        <v>0</v>
      </c>
      <c r="T655" s="1">
        <v>0</v>
      </c>
      <c r="U655" s="1">
        <v>0</v>
      </c>
      <c r="V655" s="1" t="s">
        <v>377</v>
      </c>
      <c r="W655" s="1" t="s">
        <v>377</v>
      </c>
      <c r="X655" s="1">
        <f t="shared" si="10"/>
        <v>0</v>
      </c>
    </row>
    <row r="656" spans="1:24" x14ac:dyDescent="0.25">
      <c r="A656" t="s">
        <v>2056</v>
      </c>
      <c r="B656" t="s">
        <v>175</v>
      </c>
      <c r="C656" t="s">
        <v>176</v>
      </c>
      <c r="D656" s="1">
        <v>1212</v>
      </c>
      <c r="E656" s="1">
        <v>1212</v>
      </c>
      <c r="F656" s="1">
        <v>710.99</v>
      </c>
      <c r="G656" s="1">
        <v>1212</v>
      </c>
      <c r="H656" s="1">
        <v>138.77000000000001</v>
      </c>
      <c r="I656" s="1">
        <v>0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1">
        <v>0</v>
      </c>
      <c r="S656" s="1">
        <v>0</v>
      </c>
      <c r="T656" s="1">
        <v>0</v>
      </c>
      <c r="U656" s="1">
        <v>0</v>
      </c>
      <c r="V656" s="1" t="s">
        <v>377</v>
      </c>
      <c r="W656" s="1" t="s">
        <v>377</v>
      </c>
      <c r="X656" s="1">
        <f t="shared" si="10"/>
        <v>0</v>
      </c>
    </row>
    <row r="657" spans="1:24" x14ac:dyDescent="0.25">
      <c r="A657" t="s">
        <v>2059</v>
      </c>
      <c r="B657" t="s">
        <v>2166</v>
      </c>
      <c r="C657" t="s">
        <v>2167</v>
      </c>
      <c r="D657" s="1">
        <v>1086</v>
      </c>
      <c r="E657" s="1">
        <v>1086</v>
      </c>
      <c r="F657" s="1">
        <v>134.35</v>
      </c>
      <c r="G657" s="1">
        <v>1086</v>
      </c>
      <c r="H657" s="1">
        <v>124.35</v>
      </c>
      <c r="I657" s="1">
        <v>0</v>
      </c>
      <c r="J657" s="1">
        <v>0</v>
      </c>
      <c r="K657" s="1">
        <v>0</v>
      </c>
      <c r="L657" s="1">
        <v>0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0</v>
      </c>
      <c r="S657" s="1">
        <v>0</v>
      </c>
      <c r="T657" s="1">
        <v>0</v>
      </c>
      <c r="U657" s="1">
        <v>0</v>
      </c>
      <c r="V657" s="1" t="s">
        <v>377</v>
      </c>
      <c r="W657" s="1" t="s">
        <v>377</v>
      </c>
      <c r="X657" s="1">
        <f t="shared" si="10"/>
        <v>0</v>
      </c>
    </row>
    <row r="658" spans="1:24" x14ac:dyDescent="0.25">
      <c r="A658" t="s">
        <v>2062</v>
      </c>
      <c r="B658" t="s">
        <v>2169</v>
      </c>
      <c r="C658" t="s">
        <v>2170</v>
      </c>
      <c r="D658" s="1">
        <v>1086</v>
      </c>
      <c r="E658" s="1">
        <v>1086</v>
      </c>
      <c r="F658" s="1">
        <v>124.35</v>
      </c>
      <c r="G658" s="1">
        <v>1086</v>
      </c>
      <c r="H658" s="1">
        <v>124.35</v>
      </c>
      <c r="I658" s="1">
        <v>0</v>
      </c>
      <c r="J658" s="1">
        <v>0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0</v>
      </c>
      <c r="S658" s="1">
        <v>0</v>
      </c>
      <c r="T658" s="1">
        <v>0</v>
      </c>
      <c r="U658" s="1">
        <v>0</v>
      </c>
      <c r="V658" s="1" t="s">
        <v>377</v>
      </c>
      <c r="W658" s="1" t="s">
        <v>377</v>
      </c>
      <c r="X658" s="1">
        <f t="shared" si="10"/>
        <v>0</v>
      </c>
    </row>
    <row r="659" spans="1:24" x14ac:dyDescent="0.25">
      <c r="A659" t="s">
        <v>2065</v>
      </c>
      <c r="B659" t="s">
        <v>2172</v>
      </c>
      <c r="C659" t="s">
        <v>2173</v>
      </c>
      <c r="D659" s="1">
        <v>1734.66</v>
      </c>
      <c r="E659" s="1">
        <v>1917.55</v>
      </c>
      <c r="F659" s="1">
        <v>198.62</v>
      </c>
      <c r="G659" s="1">
        <v>1734.66</v>
      </c>
      <c r="H659" s="1">
        <v>198.62</v>
      </c>
      <c r="I659" s="1">
        <v>0</v>
      </c>
      <c r="J659" s="1">
        <v>144.56</v>
      </c>
      <c r="K659" s="1">
        <v>38.33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0</v>
      </c>
      <c r="S659" s="1">
        <v>0</v>
      </c>
      <c r="T659" s="1">
        <v>0</v>
      </c>
      <c r="U659" s="1">
        <v>0</v>
      </c>
      <c r="V659" s="1" t="s">
        <v>377</v>
      </c>
      <c r="W659" s="1" t="s">
        <v>377</v>
      </c>
      <c r="X659" s="1">
        <f t="shared" si="10"/>
        <v>0</v>
      </c>
    </row>
    <row r="660" spans="1:24" x14ac:dyDescent="0.25">
      <c r="A660" t="s">
        <v>2068</v>
      </c>
      <c r="B660" t="s">
        <v>41</v>
      </c>
      <c r="C660" t="s">
        <v>42</v>
      </c>
      <c r="D660" s="1">
        <v>2600</v>
      </c>
      <c r="E660" s="1">
        <v>2855</v>
      </c>
      <c r="F660" s="1">
        <v>1916.23</v>
      </c>
      <c r="G660" s="1">
        <v>2600</v>
      </c>
      <c r="H660" s="1">
        <v>297.7</v>
      </c>
      <c r="I660" s="1">
        <v>0</v>
      </c>
      <c r="J660" s="1">
        <v>216.67</v>
      </c>
      <c r="K660" s="1">
        <v>38.33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R660" s="1">
        <v>0</v>
      </c>
      <c r="S660" s="1">
        <v>0</v>
      </c>
      <c r="T660" s="1">
        <v>0</v>
      </c>
      <c r="U660" s="1">
        <v>0</v>
      </c>
      <c r="V660" s="1" t="s">
        <v>377</v>
      </c>
      <c r="W660" s="1" t="s">
        <v>377</v>
      </c>
      <c r="X660" s="1">
        <f t="shared" si="10"/>
        <v>0</v>
      </c>
    </row>
    <row r="661" spans="1:24" x14ac:dyDescent="0.25">
      <c r="A661" t="s">
        <v>2071</v>
      </c>
      <c r="B661" t="s">
        <v>2176</v>
      </c>
      <c r="C661" t="s">
        <v>2177</v>
      </c>
      <c r="D661" s="1">
        <v>2997</v>
      </c>
      <c r="E661" s="1">
        <v>2997</v>
      </c>
      <c r="F661" s="1">
        <v>557.97</v>
      </c>
      <c r="G661" s="1">
        <v>2997</v>
      </c>
      <c r="H661" s="1">
        <v>343.16</v>
      </c>
      <c r="I661" s="1">
        <v>0</v>
      </c>
      <c r="J661" s="1">
        <v>0</v>
      </c>
      <c r="K661" s="1">
        <v>0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0</v>
      </c>
      <c r="S661" s="1">
        <v>0</v>
      </c>
      <c r="T661" s="1">
        <v>0</v>
      </c>
      <c r="U661" s="1">
        <v>0</v>
      </c>
      <c r="V661" s="1" t="s">
        <v>377</v>
      </c>
      <c r="W661" s="1" t="s">
        <v>377</v>
      </c>
      <c r="X661" s="1">
        <f t="shared" si="10"/>
        <v>0</v>
      </c>
    </row>
    <row r="662" spans="1:24" x14ac:dyDescent="0.25">
      <c r="A662" t="s">
        <v>2074</v>
      </c>
      <c r="B662" t="s">
        <v>2179</v>
      </c>
      <c r="C662" t="s">
        <v>2180</v>
      </c>
      <c r="D662" s="1">
        <v>838</v>
      </c>
      <c r="E662" s="1">
        <v>946.16</v>
      </c>
      <c r="F662" s="1">
        <v>95.95</v>
      </c>
      <c r="G662" s="1">
        <v>838</v>
      </c>
      <c r="H662" s="1">
        <v>95.95</v>
      </c>
      <c r="I662" s="1">
        <v>0</v>
      </c>
      <c r="J662" s="1">
        <v>69.83</v>
      </c>
      <c r="K662" s="1">
        <v>38.33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R662" s="1">
        <v>0</v>
      </c>
      <c r="S662" s="1">
        <v>0</v>
      </c>
      <c r="T662" s="1">
        <v>0</v>
      </c>
      <c r="U662" s="1">
        <v>0</v>
      </c>
      <c r="V662" s="1" t="s">
        <v>377</v>
      </c>
      <c r="W662" s="1" t="s">
        <v>377</v>
      </c>
      <c r="X662" s="1">
        <f t="shared" si="10"/>
        <v>0</v>
      </c>
    </row>
    <row r="663" spans="1:24" x14ac:dyDescent="0.25">
      <c r="A663" t="s">
        <v>2077</v>
      </c>
      <c r="B663" t="s">
        <v>2182</v>
      </c>
      <c r="C663" t="s">
        <v>2183</v>
      </c>
      <c r="D663" s="1">
        <v>490.61</v>
      </c>
      <c r="E663" s="1">
        <v>578.99</v>
      </c>
      <c r="F663" s="1">
        <v>320.70999999999998</v>
      </c>
      <c r="G663" s="1">
        <v>578.99</v>
      </c>
      <c r="H663" s="1">
        <v>46.36</v>
      </c>
      <c r="I663" s="1">
        <v>0</v>
      </c>
      <c r="J663" s="1">
        <v>0</v>
      </c>
      <c r="K663" s="1">
        <v>0</v>
      </c>
      <c r="L663" s="1">
        <v>0</v>
      </c>
      <c r="M663" s="1">
        <v>0</v>
      </c>
      <c r="N663" s="1">
        <v>16.38</v>
      </c>
      <c r="O663" s="1">
        <v>0</v>
      </c>
      <c r="P663" s="1">
        <v>0</v>
      </c>
      <c r="Q663" s="1">
        <v>0</v>
      </c>
      <c r="R663" s="1">
        <v>0</v>
      </c>
      <c r="S663" s="1">
        <v>0</v>
      </c>
      <c r="T663" s="1">
        <v>0</v>
      </c>
      <c r="U663" s="1">
        <v>0</v>
      </c>
      <c r="V663" s="1" t="s">
        <v>377</v>
      </c>
      <c r="W663" s="1" t="s">
        <v>377</v>
      </c>
      <c r="X663" s="1">
        <f t="shared" si="10"/>
        <v>0</v>
      </c>
    </row>
    <row r="664" spans="1:24" x14ac:dyDescent="0.25">
      <c r="A664" t="s">
        <v>2078</v>
      </c>
      <c r="B664" t="s">
        <v>2185</v>
      </c>
      <c r="C664" t="s">
        <v>2186</v>
      </c>
      <c r="D664" s="1">
        <v>733</v>
      </c>
      <c r="E664" s="1">
        <v>733</v>
      </c>
      <c r="F664" s="1">
        <v>485.82</v>
      </c>
      <c r="G664" s="1">
        <v>733</v>
      </c>
      <c r="H664" s="1">
        <v>83.93</v>
      </c>
      <c r="I664" s="1">
        <v>0</v>
      </c>
      <c r="J664" s="1">
        <v>0</v>
      </c>
      <c r="K664" s="1">
        <v>0</v>
      </c>
      <c r="L664" s="1">
        <v>0</v>
      </c>
      <c r="M664" s="1">
        <v>0</v>
      </c>
      <c r="N664" s="1">
        <v>0</v>
      </c>
      <c r="O664" s="1">
        <v>0</v>
      </c>
      <c r="P664" s="1">
        <v>0</v>
      </c>
      <c r="Q664" s="1">
        <v>0</v>
      </c>
      <c r="R664" s="1">
        <v>0</v>
      </c>
      <c r="S664" s="1">
        <v>0</v>
      </c>
      <c r="T664" s="1">
        <v>0</v>
      </c>
      <c r="U664" s="1">
        <v>0</v>
      </c>
      <c r="V664" s="1" t="s">
        <v>377</v>
      </c>
      <c r="W664" s="1" t="s">
        <v>377</v>
      </c>
      <c r="X664" s="1">
        <f t="shared" si="10"/>
        <v>0</v>
      </c>
    </row>
    <row r="665" spans="1:24" x14ac:dyDescent="0.25">
      <c r="A665" t="s">
        <v>2081</v>
      </c>
      <c r="B665" t="s">
        <v>2189</v>
      </c>
      <c r="C665" t="s">
        <v>2190</v>
      </c>
      <c r="D665" s="1">
        <v>3070.85</v>
      </c>
      <c r="E665" s="1">
        <v>3070.85</v>
      </c>
      <c r="F665" s="1">
        <v>2682.06</v>
      </c>
      <c r="G665" s="1">
        <v>3070.85</v>
      </c>
      <c r="H665" s="1">
        <v>351.61</v>
      </c>
      <c r="I665" s="1">
        <v>0</v>
      </c>
      <c r="J665" s="1">
        <v>0</v>
      </c>
      <c r="K665" s="1">
        <v>0</v>
      </c>
      <c r="L665" s="1">
        <v>0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1">
        <v>0</v>
      </c>
      <c r="S665" s="1">
        <v>0</v>
      </c>
      <c r="T665" s="1">
        <v>0</v>
      </c>
      <c r="U665" s="1">
        <v>0</v>
      </c>
      <c r="V665" s="1" t="s">
        <v>377</v>
      </c>
      <c r="W665" s="1" t="s">
        <v>377</v>
      </c>
      <c r="X665" s="1">
        <f t="shared" si="10"/>
        <v>0</v>
      </c>
    </row>
    <row r="666" spans="1:24" x14ac:dyDescent="0.25">
      <c r="A666" t="s">
        <v>2084</v>
      </c>
      <c r="B666" t="s">
        <v>2192</v>
      </c>
      <c r="C666" t="s">
        <v>2193</v>
      </c>
      <c r="D666" s="1">
        <v>867.33</v>
      </c>
      <c r="E666" s="1">
        <v>867.33</v>
      </c>
      <c r="F666" s="1">
        <v>141.81</v>
      </c>
      <c r="G666" s="1">
        <v>867.33</v>
      </c>
      <c r="H666" s="1">
        <v>99.31</v>
      </c>
      <c r="I666" s="1">
        <v>0</v>
      </c>
      <c r="J666" s="1">
        <v>0</v>
      </c>
      <c r="K666" s="1">
        <v>0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0</v>
      </c>
      <c r="S666" s="1">
        <v>0</v>
      </c>
      <c r="T666" s="1">
        <v>0</v>
      </c>
      <c r="U666" s="1">
        <v>0</v>
      </c>
      <c r="V666" s="1" t="s">
        <v>377</v>
      </c>
      <c r="W666" s="1" t="s">
        <v>377</v>
      </c>
      <c r="X666" s="1">
        <f t="shared" si="10"/>
        <v>0</v>
      </c>
    </row>
    <row r="667" spans="1:24" x14ac:dyDescent="0.25">
      <c r="A667" t="s">
        <v>2085</v>
      </c>
      <c r="B667" t="s">
        <v>2195</v>
      </c>
      <c r="C667" t="s">
        <v>2196</v>
      </c>
      <c r="D667" s="1">
        <v>1212</v>
      </c>
      <c r="E667" s="1">
        <v>1351.33</v>
      </c>
      <c r="F667" s="1">
        <v>138.77000000000001</v>
      </c>
      <c r="G667" s="1">
        <v>1212</v>
      </c>
      <c r="H667" s="1">
        <v>138.77000000000001</v>
      </c>
      <c r="I667" s="1">
        <v>0</v>
      </c>
      <c r="J667" s="1">
        <v>101</v>
      </c>
      <c r="K667" s="1">
        <v>38.33</v>
      </c>
      <c r="L667" s="1">
        <v>0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R667" s="1">
        <v>0</v>
      </c>
      <c r="S667" s="1">
        <v>0</v>
      </c>
      <c r="T667" s="1">
        <v>0</v>
      </c>
      <c r="U667" s="1">
        <v>0</v>
      </c>
      <c r="V667" s="1" t="s">
        <v>377</v>
      </c>
      <c r="W667" s="1" t="s">
        <v>377</v>
      </c>
      <c r="X667" s="1">
        <f t="shared" si="10"/>
        <v>0</v>
      </c>
    </row>
    <row r="668" spans="1:24" x14ac:dyDescent="0.25">
      <c r="A668" t="s">
        <v>2088</v>
      </c>
      <c r="B668" t="s">
        <v>323</v>
      </c>
      <c r="C668" t="s">
        <v>324</v>
      </c>
      <c r="D668" s="1">
        <v>1212</v>
      </c>
      <c r="E668" s="1">
        <v>1212</v>
      </c>
      <c r="F668" s="1">
        <v>482.12</v>
      </c>
      <c r="G668" s="1">
        <v>1212</v>
      </c>
      <c r="H668" s="1">
        <v>138.77000000000001</v>
      </c>
      <c r="I668" s="1">
        <v>0</v>
      </c>
      <c r="J668" s="1">
        <v>0</v>
      </c>
      <c r="K668" s="1">
        <v>0</v>
      </c>
      <c r="L668" s="1">
        <v>0</v>
      </c>
      <c r="M668" s="1">
        <v>0</v>
      </c>
      <c r="N668" s="1">
        <v>0</v>
      </c>
      <c r="O668" s="1">
        <v>0</v>
      </c>
      <c r="P668" s="1">
        <v>0</v>
      </c>
      <c r="Q668" s="1">
        <v>0</v>
      </c>
      <c r="R668" s="1">
        <v>0</v>
      </c>
      <c r="S668" s="1">
        <v>0</v>
      </c>
      <c r="T668" s="1">
        <v>0</v>
      </c>
      <c r="U668" s="1">
        <v>0</v>
      </c>
      <c r="V668" s="1" t="s">
        <v>377</v>
      </c>
      <c r="W668" s="1" t="s">
        <v>377</v>
      </c>
      <c r="X668" s="1">
        <f t="shared" si="10"/>
        <v>0</v>
      </c>
    </row>
    <row r="669" spans="1:24" x14ac:dyDescent="0.25">
      <c r="A669" t="s">
        <v>2091</v>
      </c>
      <c r="B669" t="s">
        <v>2200</v>
      </c>
      <c r="C669" t="s">
        <v>2201</v>
      </c>
      <c r="D669" s="1">
        <v>1734.66</v>
      </c>
      <c r="E669" s="1">
        <v>1879.16</v>
      </c>
      <c r="F669" s="1">
        <v>198.62</v>
      </c>
      <c r="G669" s="1">
        <v>1734.66</v>
      </c>
      <c r="H669" s="1">
        <v>198.62</v>
      </c>
      <c r="I669" s="1">
        <v>0</v>
      </c>
      <c r="J669" s="1">
        <v>0</v>
      </c>
      <c r="K669" s="1">
        <v>0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1">
        <v>0</v>
      </c>
      <c r="S669" s="1">
        <v>0</v>
      </c>
      <c r="T669" s="1">
        <v>0</v>
      </c>
      <c r="U669" s="1">
        <v>0</v>
      </c>
      <c r="V669" s="1" t="s">
        <v>377</v>
      </c>
      <c r="W669" s="1" t="s">
        <v>377</v>
      </c>
      <c r="X669" s="1">
        <f t="shared" si="10"/>
        <v>0</v>
      </c>
    </row>
    <row r="670" spans="1:24" x14ac:dyDescent="0.25">
      <c r="A670" t="s">
        <v>2094</v>
      </c>
      <c r="B670" t="s">
        <v>2203</v>
      </c>
      <c r="C670" t="s">
        <v>2204</v>
      </c>
      <c r="D670" s="1">
        <v>1734.66</v>
      </c>
      <c r="E670" s="1">
        <v>1734.66</v>
      </c>
      <c r="F670" s="1">
        <v>271.12</v>
      </c>
      <c r="G670" s="1">
        <v>1734.66</v>
      </c>
      <c r="H670" s="1">
        <v>198.62</v>
      </c>
      <c r="I670" s="1">
        <v>0</v>
      </c>
      <c r="J670" s="1">
        <v>0</v>
      </c>
      <c r="K670" s="1">
        <v>0</v>
      </c>
      <c r="L670" s="1">
        <v>0</v>
      </c>
      <c r="M670" s="1">
        <v>0</v>
      </c>
      <c r="N670" s="1">
        <v>0</v>
      </c>
      <c r="O670" s="1">
        <v>0</v>
      </c>
      <c r="P670" s="1">
        <v>0</v>
      </c>
      <c r="Q670" s="1">
        <v>0</v>
      </c>
      <c r="R670" s="1">
        <v>0</v>
      </c>
      <c r="S670" s="1">
        <v>0</v>
      </c>
      <c r="T670" s="1">
        <v>0</v>
      </c>
      <c r="U670" s="1">
        <v>0</v>
      </c>
      <c r="V670" s="1" t="s">
        <v>377</v>
      </c>
      <c r="W670" s="1" t="s">
        <v>377</v>
      </c>
      <c r="X670" s="1">
        <f t="shared" si="10"/>
        <v>0</v>
      </c>
    </row>
    <row r="671" spans="1:24" x14ac:dyDescent="0.25">
      <c r="A671" t="s">
        <v>2097</v>
      </c>
      <c r="B671" t="s">
        <v>2207</v>
      </c>
      <c r="C671" t="s">
        <v>2208</v>
      </c>
      <c r="D671" s="1">
        <v>733</v>
      </c>
      <c r="E671" s="1">
        <v>733</v>
      </c>
      <c r="F671" s="1">
        <v>540.16</v>
      </c>
      <c r="G671" s="1">
        <v>733</v>
      </c>
      <c r="H671" s="1">
        <v>83.93</v>
      </c>
      <c r="I671" s="1">
        <v>0</v>
      </c>
      <c r="J671" s="1">
        <v>0</v>
      </c>
      <c r="K671" s="1">
        <v>0</v>
      </c>
      <c r="L671" s="1">
        <v>0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0</v>
      </c>
      <c r="S671" s="1">
        <v>0</v>
      </c>
      <c r="T671" s="1">
        <v>0</v>
      </c>
      <c r="U671" s="1">
        <v>0</v>
      </c>
      <c r="V671" s="1" t="s">
        <v>377</v>
      </c>
      <c r="W671" s="1" t="s">
        <v>377</v>
      </c>
      <c r="X671" s="1">
        <f t="shared" si="10"/>
        <v>0</v>
      </c>
    </row>
    <row r="672" spans="1:24" x14ac:dyDescent="0.25">
      <c r="A672" t="s">
        <v>2100</v>
      </c>
      <c r="B672" t="s">
        <v>2210</v>
      </c>
      <c r="C672" t="s">
        <v>2211</v>
      </c>
      <c r="D672" s="1">
        <v>561</v>
      </c>
      <c r="E672" s="1">
        <v>642.5</v>
      </c>
      <c r="F672" s="1">
        <v>538.91999999999996</v>
      </c>
      <c r="G672" s="1">
        <v>642.5</v>
      </c>
      <c r="H672" s="1">
        <v>53.01</v>
      </c>
      <c r="I672" s="1">
        <v>0</v>
      </c>
      <c r="J672" s="1">
        <v>0</v>
      </c>
      <c r="K672" s="1">
        <v>0</v>
      </c>
      <c r="L672" s="1">
        <v>0</v>
      </c>
      <c r="M672" s="1">
        <v>0</v>
      </c>
      <c r="N672" s="1">
        <v>14</v>
      </c>
      <c r="O672" s="1">
        <v>0</v>
      </c>
      <c r="P672" s="1">
        <v>0</v>
      </c>
      <c r="Q672" s="1">
        <v>0</v>
      </c>
      <c r="R672" s="1">
        <v>0</v>
      </c>
      <c r="S672" s="1">
        <v>0</v>
      </c>
      <c r="T672" s="1">
        <v>0</v>
      </c>
      <c r="U672" s="1">
        <v>0</v>
      </c>
      <c r="V672" s="1" t="s">
        <v>377</v>
      </c>
      <c r="W672" s="1" t="s">
        <v>377</v>
      </c>
      <c r="X672" s="1">
        <f t="shared" si="10"/>
        <v>0</v>
      </c>
    </row>
    <row r="673" spans="1:24" x14ac:dyDescent="0.25">
      <c r="A673" t="s">
        <v>2103</v>
      </c>
      <c r="B673" t="s">
        <v>313</v>
      </c>
      <c r="C673" t="s">
        <v>314</v>
      </c>
      <c r="D673" s="1">
        <v>2600</v>
      </c>
      <c r="E673" s="1">
        <v>2600</v>
      </c>
      <c r="F673" s="1">
        <v>1038.8</v>
      </c>
      <c r="G673" s="1">
        <v>2600</v>
      </c>
      <c r="H673" s="1">
        <v>297.7</v>
      </c>
      <c r="I673" s="1">
        <v>0</v>
      </c>
      <c r="J673" s="1">
        <v>0</v>
      </c>
      <c r="K673" s="1">
        <v>0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0</v>
      </c>
      <c r="S673" s="1">
        <v>0</v>
      </c>
      <c r="T673" s="1">
        <v>0</v>
      </c>
      <c r="U673" s="1">
        <v>0</v>
      </c>
      <c r="V673" s="1" t="s">
        <v>377</v>
      </c>
      <c r="W673" s="1" t="s">
        <v>377</v>
      </c>
      <c r="X673" s="1">
        <f t="shared" si="10"/>
        <v>0</v>
      </c>
    </row>
    <row r="674" spans="1:24" x14ac:dyDescent="0.25">
      <c r="A674" t="s">
        <v>2106</v>
      </c>
      <c r="B674" t="s">
        <v>2214</v>
      </c>
      <c r="C674" t="s">
        <v>2215</v>
      </c>
      <c r="D674" s="1">
        <v>3326.67</v>
      </c>
      <c r="E674" s="1">
        <v>3326.67</v>
      </c>
      <c r="F674" s="1">
        <v>2092.23</v>
      </c>
      <c r="G674" s="1">
        <v>3326.67</v>
      </c>
      <c r="H674" s="1">
        <v>380.9</v>
      </c>
      <c r="I674" s="1">
        <v>0</v>
      </c>
      <c r="J674" s="1">
        <v>0</v>
      </c>
      <c r="K674" s="1">
        <v>0</v>
      </c>
      <c r="L674" s="1">
        <v>0</v>
      </c>
      <c r="M674" s="1">
        <v>0</v>
      </c>
      <c r="N674" s="1">
        <v>0</v>
      </c>
      <c r="O674" s="1">
        <v>0</v>
      </c>
      <c r="P674" s="1">
        <v>0</v>
      </c>
      <c r="Q674" s="1">
        <v>0</v>
      </c>
      <c r="R674" s="1">
        <v>0</v>
      </c>
      <c r="S674" s="1">
        <v>0</v>
      </c>
      <c r="T674" s="1">
        <v>0</v>
      </c>
      <c r="U674" s="1">
        <v>0</v>
      </c>
      <c r="V674" s="1" t="s">
        <v>377</v>
      </c>
      <c r="W674" s="1" t="s">
        <v>377</v>
      </c>
      <c r="X674" s="1">
        <f t="shared" si="10"/>
        <v>0</v>
      </c>
    </row>
    <row r="675" spans="1:24" x14ac:dyDescent="0.25">
      <c r="A675" t="s">
        <v>2107</v>
      </c>
      <c r="B675" t="s">
        <v>2217</v>
      </c>
      <c r="C675" t="s">
        <v>2218</v>
      </c>
      <c r="D675" s="1">
        <v>606</v>
      </c>
      <c r="E675" s="1">
        <v>606</v>
      </c>
      <c r="F675" s="1">
        <v>89.39</v>
      </c>
      <c r="G675" s="1">
        <v>606</v>
      </c>
      <c r="H675" s="1">
        <v>69.39</v>
      </c>
      <c r="I675" s="1">
        <v>0</v>
      </c>
      <c r="J675" s="1">
        <v>0</v>
      </c>
      <c r="K675" s="1">
        <v>0</v>
      </c>
      <c r="L675" s="1">
        <v>0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R675" s="1">
        <v>0</v>
      </c>
      <c r="S675" s="1">
        <v>0</v>
      </c>
      <c r="T675" s="1">
        <v>0</v>
      </c>
      <c r="U675" s="1">
        <v>0</v>
      </c>
      <c r="V675" s="1" t="s">
        <v>377</v>
      </c>
      <c r="W675" s="1" t="s">
        <v>377</v>
      </c>
      <c r="X675" s="1">
        <f t="shared" si="10"/>
        <v>0</v>
      </c>
    </row>
    <row r="676" spans="1:24" x14ac:dyDescent="0.25">
      <c r="A676" t="s">
        <v>2108</v>
      </c>
      <c r="B676" t="s">
        <v>2220</v>
      </c>
      <c r="C676" t="s">
        <v>2221</v>
      </c>
      <c r="D676" s="1">
        <v>3070.85</v>
      </c>
      <c r="E676" s="1">
        <v>3070.85</v>
      </c>
      <c r="F676" s="1">
        <v>1821.34</v>
      </c>
      <c r="G676" s="1">
        <v>3070.85</v>
      </c>
      <c r="H676" s="1">
        <v>351.61</v>
      </c>
      <c r="I676" s="1">
        <v>0</v>
      </c>
      <c r="J676" s="1">
        <v>0</v>
      </c>
      <c r="K676" s="1">
        <v>0</v>
      </c>
      <c r="L676" s="1">
        <v>0</v>
      </c>
      <c r="M676" s="1">
        <v>0</v>
      </c>
      <c r="N676" s="1">
        <v>0</v>
      </c>
      <c r="O676" s="1">
        <v>0</v>
      </c>
      <c r="P676" s="1">
        <v>0</v>
      </c>
      <c r="Q676" s="1">
        <v>0</v>
      </c>
      <c r="R676" s="1">
        <v>0</v>
      </c>
      <c r="S676" s="1">
        <v>0</v>
      </c>
      <c r="T676" s="1">
        <v>0</v>
      </c>
      <c r="U676" s="1">
        <v>0</v>
      </c>
      <c r="V676" s="1" t="s">
        <v>377</v>
      </c>
      <c r="W676" s="1" t="s">
        <v>377</v>
      </c>
      <c r="X676" s="1">
        <f t="shared" si="10"/>
        <v>0</v>
      </c>
    </row>
    <row r="677" spans="1:24" x14ac:dyDescent="0.25">
      <c r="A677" t="s">
        <v>2111</v>
      </c>
      <c r="B677" t="s">
        <v>223</v>
      </c>
      <c r="C677" t="s">
        <v>224</v>
      </c>
      <c r="D677" s="1">
        <v>1212</v>
      </c>
      <c r="E677" s="1">
        <v>1212</v>
      </c>
      <c r="F677" s="1">
        <v>454.34</v>
      </c>
      <c r="G677" s="1">
        <v>1212</v>
      </c>
      <c r="H677" s="1">
        <v>138.77000000000001</v>
      </c>
      <c r="I677" s="1">
        <v>0</v>
      </c>
      <c r="J677" s="1">
        <v>0</v>
      </c>
      <c r="K677" s="1">
        <v>0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0</v>
      </c>
      <c r="S677" s="1">
        <v>0</v>
      </c>
      <c r="T677" s="1">
        <v>0</v>
      </c>
      <c r="U677" s="1">
        <v>0</v>
      </c>
      <c r="V677" s="1" t="s">
        <v>377</v>
      </c>
      <c r="W677" s="1" t="s">
        <v>377</v>
      </c>
      <c r="X677" s="1">
        <f t="shared" si="10"/>
        <v>0</v>
      </c>
    </row>
    <row r="678" spans="1:24" x14ac:dyDescent="0.25">
      <c r="A678" t="s">
        <v>2114</v>
      </c>
      <c r="B678" t="s">
        <v>2224</v>
      </c>
      <c r="C678" t="s">
        <v>2225</v>
      </c>
      <c r="D678" s="1">
        <v>490.61</v>
      </c>
      <c r="E678" s="1">
        <v>576.14</v>
      </c>
      <c r="F678" s="1">
        <v>98.26</v>
      </c>
      <c r="G678" s="1">
        <v>576.14</v>
      </c>
      <c r="H678" s="1">
        <v>46.36</v>
      </c>
      <c r="I678" s="1">
        <v>0</v>
      </c>
      <c r="J678" s="1">
        <v>0</v>
      </c>
      <c r="K678" s="1">
        <v>0</v>
      </c>
      <c r="L678" s="1">
        <v>0</v>
      </c>
      <c r="M678" s="1">
        <v>0</v>
      </c>
      <c r="N678" s="1">
        <v>13.53</v>
      </c>
      <c r="O678" s="1">
        <v>0</v>
      </c>
      <c r="P678" s="1">
        <v>0</v>
      </c>
      <c r="Q678" s="1">
        <v>0</v>
      </c>
      <c r="R678" s="1">
        <v>0</v>
      </c>
      <c r="S678" s="1">
        <v>0</v>
      </c>
      <c r="T678" s="1">
        <v>0</v>
      </c>
      <c r="U678" s="1">
        <v>0</v>
      </c>
      <c r="V678" s="1" t="s">
        <v>377</v>
      </c>
      <c r="W678" s="1" t="s">
        <v>375</v>
      </c>
      <c r="X678" s="1">
        <f t="shared" si="10"/>
        <v>0</v>
      </c>
    </row>
    <row r="679" spans="1:24" x14ac:dyDescent="0.25">
      <c r="A679" t="s">
        <v>2115</v>
      </c>
      <c r="B679" t="s">
        <v>2227</v>
      </c>
      <c r="C679" t="s">
        <v>2228</v>
      </c>
      <c r="D679" s="1">
        <v>733</v>
      </c>
      <c r="E679" s="1">
        <v>733</v>
      </c>
      <c r="F679" s="1">
        <v>266.42</v>
      </c>
      <c r="G679" s="1">
        <v>733</v>
      </c>
      <c r="H679" s="1">
        <v>83.93</v>
      </c>
      <c r="I679" s="1">
        <v>0</v>
      </c>
      <c r="J679" s="1">
        <v>0</v>
      </c>
      <c r="K679" s="1">
        <v>0</v>
      </c>
      <c r="L679" s="1">
        <v>0</v>
      </c>
      <c r="M679" s="1">
        <v>0</v>
      </c>
      <c r="N679" s="1">
        <v>0</v>
      </c>
      <c r="O679" s="1">
        <v>0</v>
      </c>
      <c r="P679" s="1">
        <v>0</v>
      </c>
      <c r="Q679" s="1">
        <v>0</v>
      </c>
      <c r="R679" s="1">
        <v>0</v>
      </c>
      <c r="S679" s="1">
        <v>0</v>
      </c>
      <c r="T679" s="1">
        <v>0</v>
      </c>
      <c r="U679" s="1">
        <v>0</v>
      </c>
      <c r="V679" s="1" t="s">
        <v>377</v>
      </c>
      <c r="W679" s="1" t="s">
        <v>377</v>
      </c>
      <c r="X679" s="1">
        <f t="shared" si="10"/>
        <v>0</v>
      </c>
    </row>
    <row r="680" spans="1:24" x14ac:dyDescent="0.25">
      <c r="A680" t="s">
        <v>2116</v>
      </c>
      <c r="B680" t="s">
        <v>2230</v>
      </c>
      <c r="C680" t="s">
        <v>2231</v>
      </c>
      <c r="D680" s="1">
        <v>1734.66</v>
      </c>
      <c r="E680" s="1">
        <v>1917.55</v>
      </c>
      <c r="F680" s="1">
        <v>474.41</v>
      </c>
      <c r="G680" s="1">
        <v>1734.66</v>
      </c>
      <c r="H680" s="1">
        <v>198.62</v>
      </c>
      <c r="I680" s="1">
        <v>0</v>
      </c>
      <c r="J680" s="1">
        <v>144.56</v>
      </c>
      <c r="K680" s="1">
        <v>38.33</v>
      </c>
      <c r="L680" s="1">
        <v>0</v>
      </c>
      <c r="M680" s="1">
        <v>0</v>
      </c>
      <c r="N680" s="1">
        <v>0</v>
      </c>
      <c r="O680" s="1">
        <v>0</v>
      </c>
      <c r="P680" s="1">
        <v>0</v>
      </c>
      <c r="Q680" s="1">
        <v>0</v>
      </c>
      <c r="R680" s="1">
        <v>0</v>
      </c>
      <c r="S680" s="1">
        <v>0</v>
      </c>
      <c r="T680" s="1">
        <v>0</v>
      </c>
      <c r="U680" s="1">
        <v>0</v>
      </c>
      <c r="V680" s="1" t="s">
        <v>377</v>
      </c>
      <c r="W680" s="1" t="s">
        <v>377</v>
      </c>
      <c r="X680" s="1">
        <f t="shared" si="10"/>
        <v>0</v>
      </c>
    </row>
    <row r="681" spans="1:24" x14ac:dyDescent="0.25">
      <c r="A681" t="s">
        <v>2119</v>
      </c>
      <c r="B681" t="s">
        <v>2233</v>
      </c>
      <c r="C681" t="s">
        <v>2234</v>
      </c>
      <c r="D681" s="1">
        <v>490.61</v>
      </c>
      <c r="E681" s="1">
        <v>583.1</v>
      </c>
      <c r="F681" s="1">
        <v>410.61</v>
      </c>
      <c r="G681" s="1">
        <v>583.1</v>
      </c>
      <c r="H681" s="1">
        <v>46.36</v>
      </c>
      <c r="I681" s="1">
        <v>0</v>
      </c>
      <c r="J681" s="1">
        <v>0</v>
      </c>
      <c r="K681" s="1">
        <v>0</v>
      </c>
      <c r="L681" s="1">
        <v>0</v>
      </c>
      <c r="M681" s="1">
        <v>0</v>
      </c>
      <c r="N681" s="1">
        <v>20.49</v>
      </c>
      <c r="O681" s="1">
        <v>0</v>
      </c>
      <c r="P681" s="1">
        <v>0</v>
      </c>
      <c r="Q681" s="1">
        <v>0</v>
      </c>
      <c r="R681" s="1">
        <v>0</v>
      </c>
      <c r="S681" s="1">
        <v>0</v>
      </c>
      <c r="T681" s="1">
        <v>0</v>
      </c>
      <c r="U681" s="1">
        <v>0</v>
      </c>
      <c r="V681" s="1" t="s">
        <v>377</v>
      </c>
      <c r="W681" s="1" t="s">
        <v>377</v>
      </c>
      <c r="X681" s="1">
        <f t="shared" si="10"/>
        <v>0</v>
      </c>
    </row>
    <row r="682" spans="1:24" x14ac:dyDescent="0.25">
      <c r="A682" t="s">
        <v>2122</v>
      </c>
      <c r="B682" t="s">
        <v>2236</v>
      </c>
      <c r="C682" t="s">
        <v>2237</v>
      </c>
      <c r="D682" s="1">
        <v>1734.66</v>
      </c>
      <c r="E682" s="1">
        <v>1917.55</v>
      </c>
      <c r="F682" s="1">
        <v>198.62</v>
      </c>
      <c r="G682" s="1">
        <v>1734.66</v>
      </c>
      <c r="H682" s="1">
        <v>198.62</v>
      </c>
      <c r="I682" s="1">
        <v>0</v>
      </c>
      <c r="J682" s="1">
        <v>144.56</v>
      </c>
      <c r="K682" s="1">
        <v>38.33</v>
      </c>
      <c r="L682" s="1">
        <v>0</v>
      </c>
      <c r="M682" s="1">
        <v>0</v>
      </c>
      <c r="N682" s="1">
        <v>0</v>
      </c>
      <c r="O682" s="1">
        <v>0</v>
      </c>
      <c r="P682" s="1">
        <v>0</v>
      </c>
      <c r="Q682" s="1">
        <v>0</v>
      </c>
      <c r="R682" s="1">
        <v>0</v>
      </c>
      <c r="S682" s="1">
        <v>0</v>
      </c>
      <c r="T682" s="1">
        <v>0</v>
      </c>
      <c r="U682" s="1">
        <v>0</v>
      </c>
      <c r="V682" s="1" t="s">
        <v>377</v>
      </c>
      <c r="W682" s="1" t="s">
        <v>377</v>
      </c>
      <c r="X682" s="1">
        <f t="shared" si="10"/>
        <v>0</v>
      </c>
    </row>
    <row r="683" spans="1:24" x14ac:dyDescent="0.25">
      <c r="A683" t="s">
        <v>2125</v>
      </c>
      <c r="B683" t="s">
        <v>2239</v>
      </c>
      <c r="C683" t="s">
        <v>2240</v>
      </c>
      <c r="D683" s="1">
        <v>3070.85</v>
      </c>
      <c r="E683" s="1">
        <v>3365.08</v>
      </c>
      <c r="F683" s="1">
        <v>751.49</v>
      </c>
      <c r="G683" s="1">
        <v>3070.85</v>
      </c>
      <c r="H683" s="1">
        <v>351.61</v>
      </c>
      <c r="I683" s="1">
        <v>0</v>
      </c>
      <c r="J683" s="1">
        <v>255.9</v>
      </c>
      <c r="K683" s="1">
        <v>38.33</v>
      </c>
      <c r="L683" s="1">
        <v>0</v>
      </c>
      <c r="M683" s="1">
        <v>0</v>
      </c>
      <c r="N683" s="1">
        <v>0</v>
      </c>
      <c r="O683" s="1">
        <v>0</v>
      </c>
      <c r="P683" s="1">
        <v>0</v>
      </c>
      <c r="Q683" s="1">
        <v>0</v>
      </c>
      <c r="R683" s="1">
        <v>0</v>
      </c>
      <c r="S683" s="1">
        <v>0</v>
      </c>
      <c r="T683" s="1">
        <v>0</v>
      </c>
      <c r="U683" s="1">
        <v>0</v>
      </c>
      <c r="V683" s="1" t="s">
        <v>377</v>
      </c>
      <c r="W683" s="1" t="s">
        <v>377</v>
      </c>
      <c r="X683" s="1">
        <f t="shared" si="10"/>
        <v>0</v>
      </c>
    </row>
    <row r="684" spans="1:24" x14ac:dyDescent="0.25">
      <c r="A684" t="s">
        <v>2128</v>
      </c>
      <c r="B684" t="s">
        <v>2242</v>
      </c>
      <c r="C684" t="s">
        <v>2243</v>
      </c>
      <c r="D684" s="1">
        <v>1734.66</v>
      </c>
      <c r="E684" s="1">
        <v>1917.55</v>
      </c>
      <c r="F684" s="1">
        <v>344.58</v>
      </c>
      <c r="G684" s="1">
        <v>1734.66</v>
      </c>
      <c r="H684" s="1">
        <v>198.62</v>
      </c>
      <c r="I684" s="1">
        <v>0</v>
      </c>
      <c r="J684" s="1">
        <v>144.56</v>
      </c>
      <c r="K684" s="1">
        <v>38.33</v>
      </c>
      <c r="L684" s="1">
        <v>0</v>
      </c>
      <c r="M684" s="1">
        <v>0</v>
      </c>
      <c r="N684" s="1">
        <v>0</v>
      </c>
      <c r="O684" s="1">
        <v>0</v>
      </c>
      <c r="P684" s="1">
        <v>0</v>
      </c>
      <c r="Q684" s="1">
        <v>0</v>
      </c>
      <c r="R684" s="1">
        <v>0</v>
      </c>
      <c r="S684" s="1">
        <v>0</v>
      </c>
      <c r="T684" s="1">
        <v>0</v>
      </c>
      <c r="U684" s="1">
        <v>0</v>
      </c>
      <c r="V684" s="1" t="s">
        <v>377</v>
      </c>
      <c r="W684" s="1" t="s">
        <v>377</v>
      </c>
      <c r="X684" s="1">
        <f t="shared" si="10"/>
        <v>0</v>
      </c>
    </row>
    <row r="685" spans="1:24" x14ac:dyDescent="0.25">
      <c r="A685" t="s">
        <v>2129</v>
      </c>
      <c r="B685" t="s">
        <v>2246</v>
      </c>
      <c r="C685" t="s">
        <v>2247</v>
      </c>
      <c r="D685" s="1">
        <v>838</v>
      </c>
      <c r="E685" s="1">
        <v>946.16</v>
      </c>
      <c r="F685" s="1">
        <v>95.95</v>
      </c>
      <c r="G685" s="1">
        <v>838</v>
      </c>
      <c r="H685" s="1">
        <v>95.95</v>
      </c>
      <c r="I685" s="1">
        <v>0</v>
      </c>
      <c r="J685" s="1">
        <v>69.83</v>
      </c>
      <c r="K685" s="1">
        <v>38.33</v>
      </c>
      <c r="L685" s="1">
        <v>0</v>
      </c>
      <c r="M685" s="1">
        <v>0</v>
      </c>
      <c r="N685" s="1">
        <v>0</v>
      </c>
      <c r="O685" s="1">
        <v>0</v>
      </c>
      <c r="P685" s="1">
        <v>0</v>
      </c>
      <c r="Q685" s="1">
        <v>0</v>
      </c>
      <c r="R685" s="1">
        <v>0</v>
      </c>
      <c r="S685" s="1">
        <v>0</v>
      </c>
      <c r="T685" s="1">
        <v>0</v>
      </c>
      <c r="U685" s="1">
        <v>0</v>
      </c>
      <c r="V685" s="1" t="s">
        <v>377</v>
      </c>
      <c r="W685" s="1" t="s">
        <v>377</v>
      </c>
      <c r="X685" s="1">
        <f t="shared" si="10"/>
        <v>0</v>
      </c>
    </row>
    <row r="686" spans="1:24" x14ac:dyDescent="0.25">
      <c r="A686" t="s">
        <v>2130</v>
      </c>
      <c r="B686" t="s">
        <v>2249</v>
      </c>
      <c r="C686" t="s">
        <v>2250</v>
      </c>
      <c r="D686" s="1">
        <v>640</v>
      </c>
      <c r="E686" s="1">
        <v>721</v>
      </c>
      <c r="F686" s="1">
        <v>475.42</v>
      </c>
      <c r="G686" s="1">
        <v>721</v>
      </c>
      <c r="H686" s="1">
        <v>60.48</v>
      </c>
      <c r="I686" s="1">
        <v>0</v>
      </c>
      <c r="J686" s="1">
        <v>0</v>
      </c>
      <c r="K686" s="1">
        <v>0</v>
      </c>
      <c r="L686" s="1">
        <v>0</v>
      </c>
      <c r="M686" s="1">
        <v>0</v>
      </c>
      <c r="N686" s="1">
        <v>9</v>
      </c>
      <c r="O686" s="1">
        <v>0</v>
      </c>
      <c r="P686" s="1">
        <v>0</v>
      </c>
      <c r="Q686" s="1">
        <v>0</v>
      </c>
      <c r="R686" s="1">
        <v>0</v>
      </c>
      <c r="S686" s="1">
        <v>0</v>
      </c>
      <c r="T686" s="1">
        <v>0</v>
      </c>
      <c r="U686" s="1">
        <v>0</v>
      </c>
      <c r="V686" s="1" t="s">
        <v>377</v>
      </c>
      <c r="W686" s="1" t="s">
        <v>377</v>
      </c>
      <c r="X686" s="1">
        <f t="shared" si="10"/>
        <v>0</v>
      </c>
    </row>
    <row r="687" spans="1:24" x14ac:dyDescent="0.25">
      <c r="A687" t="s">
        <v>2133</v>
      </c>
      <c r="B687" t="s">
        <v>2252</v>
      </c>
      <c r="C687" t="s">
        <v>2253</v>
      </c>
      <c r="D687" s="1">
        <v>3070.85</v>
      </c>
      <c r="E687" s="1">
        <v>3365.08</v>
      </c>
      <c r="F687" s="1">
        <v>2543.67</v>
      </c>
      <c r="G687" s="1">
        <v>3070.85</v>
      </c>
      <c r="H687" s="1">
        <v>351.61</v>
      </c>
      <c r="I687" s="1">
        <v>0</v>
      </c>
      <c r="J687" s="1">
        <v>255.9</v>
      </c>
      <c r="K687" s="1">
        <v>38.33</v>
      </c>
      <c r="L687" s="1">
        <v>0</v>
      </c>
      <c r="M687" s="1">
        <v>0</v>
      </c>
      <c r="N687" s="1">
        <v>0</v>
      </c>
      <c r="O687" s="1">
        <v>0</v>
      </c>
      <c r="P687" s="1">
        <v>0</v>
      </c>
      <c r="Q687" s="1">
        <v>0</v>
      </c>
      <c r="R687" s="1">
        <v>0</v>
      </c>
      <c r="S687" s="1">
        <v>0</v>
      </c>
      <c r="T687" s="1">
        <v>0</v>
      </c>
      <c r="U687" s="1">
        <v>0</v>
      </c>
      <c r="V687" s="1" t="s">
        <v>377</v>
      </c>
      <c r="W687" s="1" t="s">
        <v>377</v>
      </c>
      <c r="X687" s="1">
        <f t="shared" si="10"/>
        <v>0</v>
      </c>
    </row>
    <row r="688" spans="1:24" x14ac:dyDescent="0.25">
      <c r="A688" t="s">
        <v>2136</v>
      </c>
      <c r="B688" t="s">
        <v>297</v>
      </c>
      <c r="C688" t="s">
        <v>298</v>
      </c>
      <c r="D688" s="1">
        <v>1212</v>
      </c>
      <c r="E688" s="1">
        <v>1212</v>
      </c>
      <c r="F688" s="1">
        <v>593.6</v>
      </c>
      <c r="G688" s="1">
        <v>1212</v>
      </c>
      <c r="H688" s="1">
        <v>138.77000000000001</v>
      </c>
      <c r="I688" s="1">
        <v>0</v>
      </c>
      <c r="J688" s="1">
        <v>0</v>
      </c>
      <c r="K688" s="1">
        <v>0</v>
      </c>
      <c r="L688" s="1">
        <v>0</v>
      </c>
      <c r="M688" s="1">
        <v>0</v>
      </c>
      <c r="N688" s="1">
        <v>0</v>
      </c>
      <c r="O688" s="1">
        <v>0</v>
      </c>
      <c r="P688" s="1">
        <v>0</v>
      </c>
      <c r="Q688" s="1">
        <v>0</v>
      </c>
      <c r="R688" s="1">
        <v>0</v>
      </c>
      <c r="S688" s="1">
        <v>0</v>
      </c>
      <c r="T688" s="1">
        <v>0</v>
      </c>
      <c r="U688" s="1">
        <v>0</v>
      </c>
      <c r="V688" s="1" t="s">
        <v>377</v>
      </c>
      <c r="W688" s="1" t="s">
        <v>377</v>
      </c>
      <c r="X688" s="1">
        <f t="shared" si="10"/>
        <v>0</v>
      </c>
    </row>
    <row r="689" spans="1:24" x14ac:dyDescent="0.25">
      <c r="A689" t="s">
        <v>2139</v>
      </c>
      <c r="B689" t="s">
        <v>2256</v>
      </c>
      <c r="C689" t="s">
        <v>2257</v>
      </c>
      <c r="D689" s="1">
        <v>1734.66</v>
      </c>
      <c r="E689" s="1">
        <v>1879.16</v>
      </c>
      <c r="F689" s="1">
        <v>198.62</v>
      </c>
      <c r="G689" s="1">
        <v>1734.66</v>
      </c>
      <c r="H689" s="1">
        <v>198.62</v>
      </c>
      <c r="I689" s="1">
        <v>0</v>
      </c>
      <c r="J689" s="1">
        <v>0</v>
      </c>
      <c r="K689" s="1">
        <v>0</v>
      </c>
      <c r="L689" s="1">
        <v>0</v>
      </c>
      <c r="M689" s="1">
        <v>0</v>
      </c>
      <c r="N689" s="1">
        <v>0</v>
      </c>
      <c r="O689" s="1">
        <v>0</v>
      </c>
      <c r="P689" s="1">
        <v>0</v>
      </c>
      <c r="Q689" s="1">
        <v>0</v>
      </c>
      <c r="R689" s="1">
        <v>0</v>
      </c>
      <c r="S689" s="1">
        <v>0</v>
      </c>
      <c r="T689" s="1">
        <v>0</v>
      </c>
      <c r="U689" s="1">
        <v>0</v>
      </c>
      <c r="V689" s="1" t="s">
        <v>377</v>
      </c>
      <c r="W689" s="1" t="s">
        <v>377</v>
      </c>
      <c r="X689" s="1">
        <f t="shared" si="10"/>
        <v>0</v>
      </c>
    </row>
    <row r="690" spans="1:24" x14ac:dyDescent="0.25">
      <c r="A690" t="s">
        <v>2142</v>
      </c>
      <c r="B690" t="s">
        <v>299</v>
      </c>
      <c r="C690" t="s">
        <v>300</v>
      </c>
      <c r="D690" s="1">
        <v>1212</v>
      </c>
      <c r="E690" s="1">
        <v>1351.33</v>
      </c>
      <c r="F690" s="1">
        <v>971.68</v>
      </c>
      <c r="G690" s="1">
        <v>1212</v>
      </c>
      <c r="H690" s="1">
        <v>138.77000000000001</v>
      </c>
      <c r="I690" s="1">
        <v>0</v>
      </c>
      <c r="J690" s="1">
        <v>101</v>
      </c>
      <c r="K690" s="1">
        <v>38.33</v>
      </c>
      <c r="L690" s="1">
        <v>0</v>
      </c>
      <c r="M690" s="1">
        <v>0</v>
      </c>
      <c r="N690" s="1">
        <v>0</v>
      </c>
      <c r="O690" s="1">
        <v>0</v>
      </c>
      <c r="P690" s="1">
        <v>0</v>
      </c>
      <c r="Q690" s="1">
        <v>0</v>
      </c>
      <c r="R690" s="1">
        <v>0</v>
      </c>
      <c r="S690" s="1">
        <v>0</v>
      </c>
      <c r="T690" s="1">
        <v>0</v>
      </c>
      <c r="U690" s="1">
        <v>0</v>
      </c>
      <c r="V690" s="1" t="s">
        <v>377</v>
      </c>
      <c r="W690" s="1" t="s">
        <v>377</v>
      </c>
      <c r="X690" s="1">
        <f t="shared" si="10"/>
        <v>0</v>
      </c>
    </row>
    <row r="691" spans="1:24" x14ac:dyDescent="0.25">
      <c r="A691" t="s">
        <v>2145</v>
      </c>
      <c r="B691" t="s">
        <v>2260</v>
      </c>
      <c r="C691" t="s">
        <v>2261</v>
      </c>
      <c r="D691" s="1">
        <v>1734.66</v>
      </c>
      <c r="E691" s="1">
        <v>1734.66</v>
      </c>
      <c r="F691" s="1">
        <v>218.62</v>
      </c>
      <c r="G691" s="1">
        <v>1734.66</v>
      </c>
      <c r="H691" s="1">
        <v>198.62</v>
      </c>
      <c r="I691" s="1">
        <v>0</v>
      </c>
      <c r="J691" s="1">
        <v>0</v>
      </c>
      <c r="K691" s="1">
        <v>0</v>
      </c>
      <c r="L691" s="1">
        <v>0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0</v>
      </c>
      <c r="U691" s="1">
        <v>0</v>
      </c>
      <c r="V691" s="1" t="s">
        <v>377</v>
      </c>
      <c r="W691" s="1" t="s">
        <v>377</v>
      </c>
      <c r="X691" s="1">
        <f t="shared" si="10"/>
        <v>0</v>
      </c>
    </row>
    <row r="692" spans="1:24" x14ac:dyDescent="0.25">
      <c r="A692" t="s">
        <v>2148</v>
      </c>
      <c r="B692" t="s">
        <v>2263</v>
      </c>
      <c r="C692" t="s">
        <v>2264</v>
      </c>
      <c r="D692" s="1">
        <v>3326.67</v>
      </c>
      <c r="E692" s="1">
        <v>3326.67</v>
      </c>
      <c r="F692" s="1">
        <v>1753.46</v>
      </c>
      <c r="G692" s="1">
        <v>3326.67</v>
      </c>
      <c r="H692" s="1">
        <v>380.9</v>
      </c>
      <c r="I692" s="1">
        <v>0</v>
      </c>
      <c r="J692" s="1">
        <v>0</v>
      </c>
      <c r="K692" s="1">
        <v>0</v>
      </c>
      <c r="L692" s="1">
        <v>0</v>
      </c>
      <c r="M692" s="1">
        <v>0</v>
      </c>
      <c r="N692" s="1">
        <v>0</v>
      </c>
      <c r="O692" s="1">
        <v>0</v>
      </c>
      <c r="P692" s="1">
        <v>0</v>
      </c>
      <c r="Q692" s="1">
        <v>0</v>
      </c>
      <c r="R692" s="1">
        <v>0</v>
      </c>
      <c r="S692" s="1">
        <v>0</v>
      </c>
      <c r="T692" s="1">
        <v>0</v>
      </c>
      <c r="U692" s="1">
        <v>0</v>
      </c>
      <c r="V692" s="1" t="s">
        <v>377</v>
      </c>
      <c r="W692" s="1" t="s">
        <v>377</v>
      </c>
      <c r="X692" s="1">
        <f t="shared" si="10"/>
        <v>0</v>
      </c>
    </row>
    <row r="693" spans="1:24" x14ac:dyDescent="0.25">
      <c r="A693" t="s">
        <v>2151</v>
      </c>
      <c r="B693" t="s">
        <v>2266</v>
      </c>
      <c r="C693" t="s">
        <v>2267</v>
      </c>
      <c r="D693" s="1">
        <v>1734.66</v>
      </c>
      <c r="E693" s="1">
        <v>1917.55</v>
      </c>
      <c r="F693" s="1">
        <v>218.62</v>
      </c>
      <c r="G693" s="1">
        <v>1734.66</v>
      </c>
      <c r="H693" s="1">
        <v>198.62</v>
      </c>
      <c r="I693" s="1">
        <v>0</v>
      </c>
      <c r="J693" s="1">
        <v>144.56</v>
      </c>
      <c r="K693" s="1">
        <v>38.33</v>
      </c>
      <c r="L693" s="1">
        <v>0</v>
      </c>
      <c r="M693" s="1">
        <v>0</v>
      </c>
      <c r="N693" s="1">
        <v>0</v>
      </c>
      <c r="O693" s="1">
        <v>0</v>
      </c>
      <c r="P693" s="1">
        <v>0</v>
      </c>
      <c r="Q693" s="1">
        <v>0</v>
      </c>
      <c r="R693" s="1">
        <v>0</v>
      </c>
      <c r="S693" s="1">
        <v>0</v>
      </c>
      <c r="T693" s="1">
        <v>0</v>
      </c>
      <c r="U693" s="1">
        <v>0</v>
      </c>
      <c r="V693" s="1" t="s">
        <v>377</v>
      </c>
      <c r="W693" s="1" t="s">
        <v>377</v>
      </c>
      <c r="X693" s="1">
        <f t="shared" si="10"/>
        <v>0</v>
      </c>
    </row>
    <row r="694" spans="1:24" x14ac:dyDescent="0.25">
      <c r="A694" t="s">
        <v>2154</v>
      </c>
      <c r="B694" t="s">
        <v>2269</v>
      </c>
      <c r="C694" t="s">
        <v>2270</v>
      </c>
      <c r="D694" s="1">
        <v>1734.66</v>
      </c>
      <c r="E694" s="1">
        <v>1917.55</v>
      </c>
      <c r="F694" s="1">
        <v>198.62</v>
      </c>
      <c r="G694" s="1">
        <v>1734.66</v>
      </c>
      <c r="H694" s="1">
        <v>198.62</v>
      </c>
      <c r="I694" s="1">
        <v>0</v>
      </c>
      <c r="J694" s="1">
        <v>144.56</v>
      </c>
      <c r="K694" s="1">
        <v>38.33</v>
      </c>
      <c r="L694" s="1">
        <v>0</v>
      </c>
      <c r="M694" s="1">
        <v>0</v>
      </c>
      <c r="N694" s="1">
        <v>0</v>
      </c>
      <c r="O694" s="1">
        <v>0</v>
      </c>
      <c r="P694" s="1">
        <v>0</v>
      </c>
      <c r="Q694" s="1">
        <v>0</v>
      </c>
      <c r="R694" s="1">
        <v>0</v>
      </c>
      <c r="S694" s="1">
        <v>0</v>
      </c>
      <c r="T694" s="1">
        <v>0</v>
      </c>
      <c r="U694" s="1">
        <v>0</v>
      </c>
      <c r="V694" s="1" t="s">
        <v>377</v>
      </c>
      <c r="W694" s="1" t="s">
        <v>377</v>
      </c>
      <c r="X694" s="1">
        <f t="shared" si="10"/>
        <v>0</v>
      </c>
    </row>
    <row r="695" spans="1:24" x14ac:dyDescent="0.25">
      <c r="A695" t="s">
        <v>2155</v>
      </c>
      <c r="B695" t="s">
        <v>2272</v>
      </c>
      <c r="C695" t="s">
        <v>2273</v>
      </c>
      <c r="D695" s="1">
        <v>1113.2</v>
      </c>
      <c r="E695" s="1">
        <v>1113.2</v>
      </c>
      <c r="F695" s="1">
        <v>273.70999999999998</v>
      </c>
      <c r="G695" s="1">
        <v>1113.2</v>
      </c>
      <c r="H695" s="1">
        <v>127.46</v>
      </c>
      <c r="I695" s="1">
        <v>0</v>
      </c>
      <c r="J695" s="1">
        <v>0</v>
      </c>
      <c r="K695" s="1">
        <v>0</v>
      </c>
      <c r="L695" s="1">
        <v>0</v>
      </c>
      <c r="M695" s="1">
        <v>0</v>
      </c>
      <c r="N695" s="1">
        <v>0</v>
      </c>
      <c r="O695" s="1">
        <v>0</v>
      </c>
      <c r="P695" s="1">
        <v>0</v>
      </c>
      <c r="Q695" s="1">
        <v>0</v>
      </c>
      <c r="R695" s="1">
        <v>0</v>
      </c>
      <c r="S695" s="1">
        <v>0</v>
      </c>
      <c r="T695" s="1">
        <v>0</v>
      </c>
      <c r="U695" s="1">
        <v>0</v>
      </c>
      <c r="V695" s="1" t="s">
        <v>377</v>
      </c>
      <c r="W695" s="1" t="s">
        <v>377</v>
      </c>
      <c r="X695" s="1">
        <f t="shared" si="10"/>
        <v>0</v>
      </c>
    </row>
    <row r="696" spans="1:24" x14ac:dyDescent="0.25">
      <c r="A696" t="s">
        <v>2156</v>
      </c>
      <c r="B696" t="s">
        <v>33</v>
      </c>
      <c r="C696" t="s">
        <v>34</v>
      </c>
      <c r="D696" s="1">
        <v>1524.44</v>
      </c>
      <c r="E696" s="1">
        <v>1689.81</v>
      </c>
      <c r="F696" s="1">
        <v>985.48</v>
      </c>
      <c r="G696" s="1">
        <v>1524.44</v>
      </c>
      <c r="H696" s="1">
        <v>174.55</v>
      </c>
      <c r="I696" s="1">
        <v>0</v>
      </c>
      <c r="J696" s="1">
        <v>127.04</v>
      </c>
      <c r="K696" s="1">
        <v>38.33</v>
      </c>
      <c r="L696" s="1">
        <v>0</v>
      </c>
      <c r="M696" s="1">
        <v>0</v>
      </c>
      <c r="N696" s="1">
        <v>0</v>
      </c>
      <c r="O696" s="1">
        <v>0</v>
      </c>
      <c r="P696" s="1">
        <v>0</v>
      </c>
      <c r="Q696" s="1">
        <v>0</v>
      </c>
      <c r="R696" s="1">
        <v>0</v>
      </c>
      <c r="S696" s="1">
        <v>0</v>
      </c>
      <c r="T696" s="1">
        <v>0</v>
      </c>
      <c r="U696" s="1">
        <v>0</v>
      </c>
      <c r="V696" s="1" t="s">
        <v>377</v>
      </c>
      <c r="W696" s="1" t="s">
        <v>377</v>
      </c>
      <c r="X696" s="1">
        <f t="shared" si="10"/>
        <v>0</v>
      </c>
    </row>
    <row r="697" spans="1:24" x14ac:dyDescent="0.25">
      <c r="A697" t="s">
        <v>2157</v>
      </c>
      <c r="B697" t="s">
        <v>2276</v>
      </c>
      <c r="C697" t="s">
        <v>2277</v>
      </c>
      <c r="D697" s="1">
        <v>2604.81</v>
      </c>
      <c r="E697" s="1">
        <v>2604.81</v>
      </c>
      <c r="F697" s="1">
        <v>584.34</v>
      </c>
      <c r="G697" s="1">
        <v>2604.81</v>
      </c>
      <c r="H697" s="1">
        <v>298.25</v>
      </c>
      <c r="I697" s="1">
        <v>0</v>
      </c>
      <c r="J697" s="1">
        <v>0</v>
      </c>
      <c r="K697" s="1">
        <v>0</v>
      </c>
      <c r="L697" s="1">
        <v>0</v>
      </c>
      <c r="M697" s="1">
        <v>0</v>
      </c>
      <c r="N697" s="1">
        <v>0</v>
      </c>
      <c r="O697" s="1">
        <v>0</v>
      </c>
      <c r="P697" s="1">
        <v>0</v>
      </c>
      <c r="Q697" s="1">
        <v>0</v>
      </c>
      <c r="R697" s="1">
        <v>0</v>
      </c>
      <c r="S697" s="1">
        <v>0</v>
      </c>
      <c r="T697" s="1">
        <v>0</v>
      </c>
      <c r="U697" s="1">
        <v>0</v>
      </c>
      <c r="V697" s="1" t="s">
        <v>377</v>
      </c>
      <c r="W697" s="1" t="s">
        <v>377</v>
      </c>
      <c r="X697" s="1">
        <f t="shared" si="10"/>
        <v>0</v>
      </c>
    </row>
    <row r="698" spans="1:24" x14ac:dyDescent="0.25">
      <c r="A698" t="s">
        <v>2158</v>
      </c>
      <c r="B698" t="s">
        <v>25</v>
      </c>
      <c r="C698" t="s">
        <v>26</v>
      </c>
      <c r="D698" s="1">
        <v>2600</v>
      </c>
      <c r="E698" s="1">
        <v>2855</v>
      </c>
      <c r="F698" s="1">
        <v>893.58</v>
      </c>
      <c r="G698" s="1">
        <v>2600</v>
      </c>
      <c r="H698" s="1">
        <v>297.7</v>
      </c>
      <c r="I698" s="1">
        <v>0</v>
      </c>
      <c r="J698" s="1">
        <v>216.67</v>
      </c>
      <c r="K698" s="1">
        <v>38.33</v>
      </c>
      <c r="L698" s="1">
        <v>0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R698" s="1">
        <v>0</v>
      </c>
      <c r="S698" s="1">
        <v>0</v>
      </c>
      <c r="T698" s="1">
        <v>0</v>
      </c>
      <c r="U698" s="1">
        <v>0</v>
      </c>
      <c r="V698" s="1" t="s">
        <v>377</v>
      </c>
      <c r="W698" s="1" t="s">
        <v>377</v>
      </c>
      <c r="X698" s="1">
        <f t="shared" si="10"/>
        <v>0</v>
      </c>
    </row>
    <row r="699" spans="1:24" x14ac:dyDescent="0.25">
      <c r="A699" t="s">
        <v>2161</v>
      </c>
      <c r="B699" t="s">
        <v>2281</v>
      </c>
      <c r="C699" t="s">
        <v>2282</v>
      </c>
      <c r="D699" s="1">
        <v>1734.66</v>
      </c>
      <c r="E699" s="1">
        <v>1734.66</v>
      </c>
      <c r="F699" s="1">
        <v>278.62</v>
      </c>
      <c r="G699" s="1">
        <v>1734.66</v>
      </c>
      <c r="H699" s="1">
        <v>198.62</v>
      </c>
      <c r="I699" s="1">
        <v>0</v>
      </c>
      <c r="J699" s="1">
        <v>0</v>
      </c>
      <c r="K699" s="1">
        <v>0</v>
      </c>
      <c r="L699" s="1">
        <v>0</v>
      </c>
      <c r="M699" s="1">
        <v>0</v>
      </c>
      <c r="N699" s="1">
        <v>0</v>
      </c>
      <c r="O699" s="1">
        <v>0</v>
      </c>
      <c r="P699" s="1">
        <v>0</v>
      </c>
      <c r="Q699" s="1">
        <v>0</v>
      </c>
      <c r="R699" s="1">
        <v>0</v>
      </c>
      <c r="S699" s="1">
        <v>0</v>
      </c>
      <c r="T699" s="1">
        <v>0</v>
      </c>
      <c r="U699" s="1">
        <v>0</v>
      </c>
      <c r="V699" s="1" t="s">
        <v>377</v>
      </c>
      <c r="W699" s="1" t="s">
        <v>377</v>
      </c>
      <c r="X699" s="1">
        <f t="shared" si="10"/>
        <v>0</v>
      </c>
    </row>
    <row r="700" spans="1:24" x14ac:dyDescent="0.25">
      <c r="A700" t="s">
        <v>2164</v>
      </c>
      <c r="B700" t="s">
        <v>2284</v>
      </c>
      <c r="C700" t="s">
        <v>2285</v>
      </c>
      <c r="D700" s="1">
        <v>606</v>
      </c>
      <c r="E700" s="1">
        <v>606</v>
      </c>
      <c r="F700" s="1">
        <v>69.39</v>
      </c>
      <c r="G700" s="1">
        <v>606</v>
      </c>
      <c r="H700" s="1">
        <v>69.39</v>
      </c>
      <c r="I700" s="1">
        <v>0</v>
      </c>
      <c r="J700" s="1">
        <v>0</v>
      </c>
      <c r="K700" s="1">
        <v>0</v>
      </c>
      <c r="L700" s="1">
        <v>0</v>
      </c>
      <c r="M700" s="1">
        <v>0</v>
      </c>
      <c r="N700" s="1">
        <v>0</v>
      </c>
      <c r="O700" s="1">
        <v>0</v>
      </c>
      <c r="P700" s="1">
        <v>0</v>
      </c>
      <c r="Q700" s="1">
        <v>0</v>
      </c>
      <c r="R700" s="1">
        <v>0</v>
      </c>
      <c r="S700" s="1">
        <v>0</v>
      </c>
      <c r="T700" s="1">
        <v>0</v>
      </c>
      <c r="U700" s="1">
        <v>0</v>
      </c>
      <c r="V700" s="1" t="s">
        <v>377</v>
      </c>
      <c r="W700" s="1" t="s">
        <v>377</v>
      </c>
      <c r="X700" s="1">
        <f t="shared" si="10"/>
        <v>0</v>
      </c>
    </row>
    <row r="701" spans="1:24" x14ac:dyDescent="0.25">
      <c r="A701" t="s">
        <v>2165</v>
      </c>
      <c r="B701" t="s">
        <v>2287</v>
      </c>
      <c r="C701" t="s">
        <v>2288</v>
      </c>
      <c r="D701" s="1">
        <v>3070.85</v>
      </c>
      <c r="E701" s="1">
        <v>3070.85</v>
      </c>
      <c r="F701" s="1">
        <v>2507.0100000000002</v>
      </c>
      <c r="G701" s="1">
        <v>3070.85</v>
      </c>
      <c r="H701" s="1">
        <v>351.61</v>
      </c>
      <c r="I701" s="1">
        <v>0</v>
      </c>
      <c r="J701" s="1">
        <v>0</v>
      </c>
      <c r="K701" s="1">
        <v>0</v>
      </c>
      <c r="L701" s="1">
        <v>0</v>
      </c>
      <c r="M701" s="1">
        <v>0</v>
      </c>
      <c r="N701" s="1">
        <v>0</v>
      </c>
      <c r="O701" s="1">
        <v>0</v>
      </c>
      <c r="P701" s="1">
        <v>0</v>
      </c>
      <c r="Q701" s="1">
        <v>0</v>
      </c>
      <c r="R701" s="1">
        <v>0</v>
      </c>
      <c r="S701" s="1">
        <v>0</v>
      </c>
      <c r="T701" s="1">
        <v>0</v>
      </c>
      <c r="U701" s="1">
        <v>0</v>
      </c>
      <c r="V701" s="1" t="s">
        <v>377</v>
      </c>
      <c r="W701" s="1" t="s">
        <v>377</v>
      </c>
      <c r="X701" s="1">
        <f t="shared" si="10"/>
        <v>0</v>
      </c>
    </row>
    <row r="702" spans="1:24" x14ac:dyDescent="0.25">
      <c r="A702" t="s">
        <v>2168</v>
      </c>
      <c r="B702" t="s">
        <v>2290</v>
      </c>
      <c r="C702" t="s">
        <v>2291</v>
      </c>
      <c r="D702" s="1">
        <v>1350</v>
      </c>
      <c r="E702" s="1">
        <v>1350</v>
      </c>
      <c r="F702" s="1">
        <v>865.94</v>
      </c>
      <c r="G702" s="1">
        <v>1350</v>
      </c>
      <c r="H702" s="1">
        <v>154.57</v>
      </c>
      <c r="I702" s="1">
        <v>0</v>
      </c>
      <c r="J702" s="1">
        <v>0</v>
      </c>
      <c r="K702" s="1">
        <v>0</v>
      </c>
      <c r="L702" s="1">
        <v>0</v>
      </c>
      <c r="M702" s="1">
        <v>0</v>
      </c>
      <c r="N702" s="1">
        <v>0</v>
      </c>
      <c r="O702" s="1">
        <v>0</v>
      </c>
      <c r="P702" s="1">
        <v>0</v>
      </c>
      <c r="Q702" s="1">
        <v>0</v>
      </c>
      <c r="R702" s="1">
        <v>0</v>
      </c>
      <c r="S702" s="1">
        <v>0</v>
      </c>
      <c r="T702" s="1">
        <v>0</v>
      </c>
      <c r="U702" s="1">
        <v>0</v>
      </c>
      <c r="V702" s="1" t="s">
        <v>377</v>
      </c>
      <c r="W702" s="1" t="s">
        <v>377</v>
      </c>
      <c r="X702" s="1">
        <f t="shared" si="10"/>
        <v>0</v>
      </c>
    </row>
    <row r="703" spans="1:24" x14ac:dyDescent="0.25">
      <c r="A703" t="s">
        <v>2171</v>
      </c>
      <c r="B703" t="s">
        <v>2293</v>
      </c>
      <c r="C703" t="s">
        <v>2294</v>
      </c>
      <c r="D703" s="1">
        <v>867.33</v>
      </c>
      <c r="E703" s="1">
        <v>977.94</v>
      </c>
      <c r="F703" s="1">
        <v>99.31</v>
      </c>
      <c r="G703" s="1">
        <v>867.33</v>
      </c>
      <c r="H703" s="1">
        <v>99.31</v>
      </c>
      <c r="I703" s="1">
        <v>0</v>
      </c>
      <c r="J703" s="1">
        <v>72.28</v>
      </c>
      <c r="K703" s="1">
        <v>38.33</v>
      </c>
      <c r="L703" s="1">
        <v>0</v>
      </c>
      <c r="M703" s="1">
        <v>0</v>
      </c>
      <c r="N703" s="1">
        <v>0</v>
      </c>
      <c r="O703" s="1">
        <v>0</v>
      </c>
      <c r="P703" s="1">
        <v>0</v>
      </c>
      <c r="Q703" s="1">
        <v>0</v>
      </c>
      <c r="R703" s="1">
        <v>0</v>
      </c>
      <c r="S703" s="1">
        <v>0</v>
      </c>
      <c r="T703" s="1">
        <v>0</v>
      </c>
      <c r="U703" s="1">
        <v>0</v>
      </c>
      <c r="V703" s="1" t="s">
        <v>377</v>
      </c>
      <c r="W703" s="1" t="s">
        <v>377</v>
      </c>
      <c r="X703" s="1">
        <f t="shared" si="10"/>
        <v>0</v>
      </c>
    </row>
    <row r="704" spans="1:24" x14ac:dyDescent="0.25">
      <c r="A704" t="s">
        <v>2174</v>
      </c>
      <c r="B704" t="s">
        <v>2296</v>
      </c>
      <c r="C704" t="s">
        <v>2297</v>
      </c>
      <c r="D704" s="1">
        <v>490.61</v>
      </c>
      <c r="E704" s="1">
        <v>663.12</v>
      </c>
      <c r="F704" s="1">
        <v>431.5</v>
      </c>
      <c r="G704" s="1">
        <v>583.91</v>
      </c>
      <c r="H704" s="1">
        <v>46.36</v>
      </c>
      <c r="I704" s="1">
        <v>0</v>
      </c>
      <c r="J704" s="1">
        <v>40.880000000000003</v>
      </c>
      <c r="K704" s="1">
        <v>38.33</v>
      </c>
      <c r="L704" s="1">
        <v>0</v>
      </c>
      <c r="M704" s="1">
        <v>0</v>
      </c>
      <c r="N704" s="1">
        <v>21.3</v>
      </c>
      <c r="O704" s="1">
        <v>0</v>
      </c>
      <c r="P704" s="1">
        <v>0</v>
      </c>
      <c r="Q704" s="1">
        <v>0</v>
      </c>
      <c r="R704" s="1">
        <v>0</v>
      </c>
      <c r="S704" s="1">
        <v>0</v>
      </c>
      <c r="T704" s="1">
        <v>0</v>
      </c>
      <c r="U704" s="1">
        <v>0</v>
      </c>
      <c r="V704" s="1" t="s">
        <v>377</v>
      </c>
      <c r="W704" s="1" t="s">
        <v>377</v>
      </c>
      <c r="X704" s="1">
        <f t="shared" si="10"/>
        <v>0</v>
      </c>
    </row>
    <row r="705" spans="1:24" x14ac:dyDescent="0.25">
      <c r="A705" t="s">
        <v>2175</v>
      </c>
      <c r="B705" t="s">
        <v>2299</v>
      </c>
      <c r="C705" t="s">
        <v>2300</v>
      </c>
      <c r="D705" s="1">
        <v>867.33</v>
      </c>
      <c r="E705" s="1">
        <v>867.33</v>
      </c>
      <c r="F705" s="1">
        <v>99.31</v>
      </c>
      <c r="G705" s="1">
        <v>867.33</v>
      </c>
      <c r="H705" s="1">
        <v>99.31</v>
      </c>
      <c r="I705" s="1">
        <v>0</v>
      </c>
      <c r="J705" s="1">
        <v>0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0</v>
      </c>
      <c r="U705" s="1">
        <v>0</v>
      </c>
      <c r="V705" s="1" t="s">
        <v>377</v>
      </c>
      <c r="W705" s="1" t="s">
        <v>377</v>
      </c>
      <c r="X705" s="1">
        <f t="shared" si="10"/>
        <v>0</v>
      </c>
    </row>
    <row r="706" spans="1:24" x14ac:dyDescent="0.25">
      <c r="A706" t="s">
        <v>2178</v>
      </c>
      <c r="B706" t="s">
        <v>2302</v>
      </c>
      <c r="C706" t="s">
        <v>2303</v>
      </c>
      <c r="D706" s="1">
        <v>1734.66</v>
      </c>
      <c r="E706" s="1">
        <v>1917.55</v>
      </c>
      <c r="F706" s="1">
        <v>198.62</v>
      </c>
      <c r="G706" s="1">
        <v>1734.66</v>
      </c>
      <c r="H706" s="1">
        <v>198.62</v>
      </c>
      <c r="I706" s="1">
        <v>0</v>
      </c>
      <c r="J706" s="1">
        <v>144.56</v>
      </c>
      <c r="K706" s="1">
        <v>38.33</v>
      </c>
      <c r="L706" s="1">
        <v>0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1">
        <v>0</v>
      </c>
      <c r="S706" s="1">
        <v>0</v>
      </c>
      <c r="T706" s="1">
        <v>0</v>
      </c>
      <c r="U706" s="1">
        <v>0</v>
      </c>
      <c r="V706" s="1" t="s">
        <v>377</v>
      </c>
      <c r="W706" s="1" t="s">
        <v>377</v>
      </c>
      <c r="X706" s="1">
        <f t="shared" si="10"/>
        <v>0</v>
      </c>
    </row>
    <row r="707" spans="1:24" x14ac:dyDescent="0.25">
      <c r="A707" t="s">
        <v>2181</v>
      </c>
      <c r="B707" t="s">
        <v>3508</v>
      </c>
      <c r="C707" t="s">
        <v>3509</v>
      </c>
      <c r="D707" s="1">
        <v>2604.81</v>
      </c>
      <c r="E707" s="1">
        <v>2604.81</v>
      </c>
      <c r="F707" s="1">
        <v>318.25</v>
      </c>
      <c r="G707" s="1">
        <v>2604.81</v>
      </c>
      <c r="H707" s="1">
        <v>298.25</v>
      </c>
      <c r="I707" s="1">
        <v>0</v>
      </c>
      <c r="J707" s="1">
        <v>0</v>
      </c>
      <c r="K707" s="1">
        <v>0</v>
      </c>
      <c r="L707" s="1">
        <v>0</v>
      </c>
      <c r="M707" s="1">
        <v>0</v>
      </c>
      <c r="N707" s="1">
        <v>0</v>
      </c>
      <c r="O707" s="1">
        <v>0</v>
      </c>
      <c r="P707" s="1">
        <v>0</v>
      </c>
      <c r="Q707" s="1">
        <v>0</v>
      </c>
      <c r="R707" s="1">
        <v>0</v>
      </c>
      <c r="S707" s="1">
        <v>0</v>
      </c>
      <c r="T707" s="1">
        <v>0</v>
      </c>
      <c r="U707" s="1">
        <v>0</v>
      </c>
      <c r="V707" s="1" t="s">
        <v>377</v>
      </c>
      <c r="W707" s="1" t="s">
        <v>377</v>
      </c>
      <c r="X707" s="1">
        <f t="shared" ref="X707:X770" si="11">SUM(P707:U707)</f>
        <v>0</v>
      </c>
    </row>
    <row r="708" spans="1:24" x14ac:dyDescent="0.25">
      <c r="A708" t="s">
        <v>2184</v>
      </c>
      <c r="B708" t="s">
        <v>179</v>
      </c>
      <c r="C708" t="s">
        <v>180</v>
      </c>
      <c r="D708" s="1">
        <v>1212</v>
      </c>
      <c r="E708" s="1">
        <v>1351.33</v>
      </c>
      <c r="F708" s="1">
        <v>217.55</v>
      </c>
      <c r="G708" s="1">
        <v>1212</v>
      </c>
      <c r="H708" s="1">
        <v>138.77000000000001</v>
      </c>
      <c r="I708" s="1">
        <v>0</v>
      </c>
      <c r="J708" s="1">
        <v>101</v>
      </c>
      <c r="K708" s="1">
        <v>38.33</v>
      </c>
      <c r="L708" s="1">
        <v>0</v>
      </c>
      <c r="M708" s="1">
        <v>0</v>
      </c>
      <c r="N708" s="1">
        <v>0</v>
      </c>
      <c r="O708" s="1">
        <v>0</v>
      </c>
      <c r="P708" s="1">
        <v>0</v>
      </c>
      <c r="Q708" s="1">
        <v>0</v>
      </c>
      <c r="R708" s="1">
        <v>0</v>
      </c>
      <c r="S708" s="1">
        <v>0</v>
      </c>
      <c r="T708" s="1">
        <v>0</v>
      </c>
      <c r="U708" s="1">
        <v>0</v>
      </c>
      <c r="V708" s="1" t="s">
        <v>377</v>
      </c>
      <c r="W708" s="1" t="s">
        <v>377</v>
      </c>
      <c r="X708" s="1">
        <f t="shared" si="11"/>
        <v>0</v>
      </c>
    </row>
    <row r="709" spans="1:24" x14ac:dyDescent="0.25">
      <c r="A709" t="s">
        <v>2187</v>
      </c>
      <c r="B709" t="s">
        <v>2306</v>
      </c>
      <c r="C709" t="s">
        <v>2307</v>
      </c>
      <c r="D709" s="1">
        <v>2997</v>
      </c>
      <c r="E709" s="1">
        <v>2997</v>
      </c>
      <c r="F709" s="1">
        <v>1695.61</v>
      </c>
      <c r="G709" s="1">
        <v>2997</v>
      </c>
      <c r="H709" s="1">
        <v>343.16</v>
      </c>
      <c r="I709" s="1">
        <v>0</v>
      </c>
      <c r="J709" s="1">
        <v>0</v>
      </c>
      <c r="K709" s="1">
        <v>0</v>
      </c>
      <c r="L709" s="1">
        <v>0</v>
      </c>
      <c r="M709" s="1">
        <v>0</v>
      </c>
      <c r="N709" s="1">
        <v>0</v>
      </c>
      <c r="O709" s="1">
        <v>0</v>
      </c>
      <c r="P709" s="1">
        <v>0</v>
      </c>
      <c r="Q709" s="1">
        <v>0</v>
      </c>
      <c r="R709" s="1">
        <v>0</v>
      </c>
      <c r="S709" s="1">
        <v>0</v>
      </c>
      <c r="T709" s="1">
        <v>0</v>
      </c>
      <c r="U709" s="1">
        <v>0</v>
      </c>
      <c r="V709" s="1" t="s">
        <v>377</v>
      </c>
      <c r="W709" s="1" t="s">
        <v>377</v>
      </c>
      <c r="X709" s="1">
        <f t="shared" si="11"/>
        <v>0</v>
      </c>
    </row>
    <row r="710" spans="1:24" x14ac:dyDescent="0.25">
      <c r="A710" t="s">
        <v>2188</v>
      </c>
      <c r="B710" t="s">
        <v>2309</v>
      </c>
      <c r="C710" t="s">
        <v>2310</v>
      </c>
      <c r="D710" s="1">
        <v>1734.66</v>
      </c>
      <c r="E710" s="1">
        <v>1917.55</v>
      </c>
      <c r="F710" s="1">
        <v>591.19000000000005</v>
      </c>
      <c r="G710" s="1">
        <v>1734.66</v>
      </c>
      <c r="H710" s="1">
        <v>198.62</v>
      </c>
      <c r="I710" s="1">
        <v>0</v>
      </c>
      <c r="J710" s="1">
        <v>144.56</v>
      </c>
      <c r="K710" s="1">
        <v>38.33</v>
      </c>
      <c r="L710" s="1">
        <v>0</v>
      </c>
      <c r="M710" s="1">
        <v>0</v>
      </c>
      <c r="N710" s="1">
        <v>0</v>
      </c>
      <c r="O710" s="1">
        <v>0</v>
      </c>
      <c r="P710" s="1">
        <v>0</v>
      </c>
      <c r="Q710" s="1">
        <v>0</v>
      </c>
      <c r="R710" s="1">
        <v>0</v>
      </c>
      <c r="S710" s="1">
        <v>0</v>
      </c>
      <c r="T710" s="1">
        <v>0</v>
      </c>
      <c r="U710" s="1">
        <v>0</v>
      </c>
      <c r="V710" s="1" t="s">
        <v>377</v>
      </c>
      <c r="W710" s="1" t="s">
        <v>377</v>
      </c>
      <c r="X710" s="1">
        <f t="shared" si="11"/>
        <v>0</v>
      </c>
    </row>
    <row r="711" spans="1:24" x14ac:dyDescent="0.25">
      <c r="A711" t="s">
        <v>2191</v>
      </c>
      <c r="B711" t="s">
        <v>2312</v>
      </c>
      <c r="C711" t="s">
        <v>2313</v>
      </c>
      <c r="D711" s="1">
        <v>679.73</v>
      </c>
      <c r="E711" s="1">
        <v>774.7</v>
      </c>
      <c r="F711" s="1">
        <v>447.68</v>
      </c>
      <c r="G711" s="1">
        <v>679.73</v>
      </c>
      <c r="H711" s="1">
        <v>77.83</v>
      </c>
      <c r="I711" s="1">
        <v>0</v>
      </c>
      <c r="J711" s="1">
        <v>56.64</v>
      </c>
      <c r="K711" s="1">
        <v>38.33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R711" s="1">
        <v>0</v>
      </c>
      <c r="S711" s="1">
        <v>0</v>
      </c>
      <c r="T711" s="1">
        <v>0</v>
      </c>
      <c r="U711" s="1">
        <v>0</v>
      </c>
      <c r="V711" s="1" t="s">
        <v>377</v>
      </c>
      <c r="W711" s="1" t="s">
        <v>377</v>
      </c>
      <c r="X711" s="1">
        <f t="shared" si="11"/>
        <v>0</v>
      </c>
    </row>
    <row r="712" spans="1:24" x14ac:dyDescent="0.25">
      <c r="A712" t="s">
        <v>2194</v>
      </c>
      <c r="B712" t="s">
        <v>2315</v>
      </c>
      <c r="C712" t="s">
        <v>2316</v>
      </c>
      <c r="D712" s="1">
        <v>490.61</v>
      </c>
      <c r="E712" s="1">
        <v>658.2</v>
      </c>
      <c r="F712" s="1">
        <v>369.82</v>
      </c>
      <c r="G712" s="1">
        <v>578.99</v>
      </c>
      <c r="H712" s="1">
        <v>46.36</v>
      </c>
      <c r="I712" s="1">
        <v>0</v>
      </c>
      <c r="J712" s="1">
        <v>40.880000000000003</v>
      </c>
      <c r="K712" s="1">
        <v>38.33</v>
      </c>
      <c r="L712" s="1">
        <v>0</v>
      </c>
      <c r="M712" s="1">
        <v>0</v>
      </c>
      <c r="N712" s="1">
        <v>7.38</v>
      </c>
      <c r="O712" s="1">
        <v>0</v>
      </c>
      <c r="P712" s="1">
        <v>0</v>
      </c>
      <c r="Q712" s="1">
        <v>0</v>
      </c>
      <c r="R712" s="1">
        <v>0</v>
      </c>
      <c r="S712" s="1">
        <v>0</v>
      </c>
      <c r="T712" s="1">
        <v>0</v>
      </c>
      <c r="U712" s="1">
        <v>0</v>
      </c>
      <c r="V712" s="1" t="s">
        <v>377</v>
      </c>
      <c r="W712" s="1" t="s">
        <v>377</v>
      </c>
      <c r="X712" s="1">
        <f t="shared" si="11"/>
        <v>0</v>
      </c>
    </row>
    <row r="713" spans="1:24" x14ac:dyDescent="0.25">
      <c r="A713" t="s">
        <v>2197</v>
      </c>
      <c r="B713" t="s">
        <v>2318</v>
      </c>
      <c r="C713" t="s">
        <v>2319</v>
      </c>
      <c r="D713" s="1">
        <v>2700</v>
      </c>
      <c r="E713" s="1">
        <v>2700</v>
      </c>
      <c r="F713" s="1">
        <v>1543.15</v>
      </c>
      <c r="G713" s="1">
        <v>2700</v>
      </c>
      <c r="H713" s="1">
        <v>309.14999999999998</v>
      </c>
      <c r="I713" s="1">
        <v>0</v>
      </c>
      <c r="J713" s="1">
        <v>0</v>
      </c>
      <c r="K713" s="1">
        <v>0</v>
      </c>
      <c r="L713" s="1">
        <v>0</v>
      </c>
      <c r="M713" s="1">
        <v>0</v>
      </c>
      <c r="N713" s="1">
        <v>0</v>
      </c>
      <c r="O713" s="1">
        <v>0</v>
      </c>
      <c r="P713" s="1">
        <v>0</v>
      </c>
      <c r="Q713" s="1">
        <v>0</v>
      </c>
      <c r="R713" s="1">
        <v>0</v>
      </c>
      <c r="S713" s="1">
        <v>0</v>
      </c>
      <c r="T713" s="1">
        <v>0</v>
      </c>
      <c r="U713" s="1">
        <v>0</v>
      </c>
      <c r="V713" s="1" t="s">
        <v>377</v>
      </c>
      <c r="W713" s="1" t="s">
        <v>377</v>
      </c>
      <c r="X713" s="1">
        <f t="shared" si="11"/>
        <v>0</v>
      </c>
    </row>
    <row r="714" spans="1:24" x14ac:dyDescent="0.25">
      <c r="A714" t="s">
        <v>2198</v>
      </c>
      <c r="B714" t="s">
        <v>2321</v>
      </c>
      <c r="C714" t="s">
        <v>2322</v>
      </c>
      <c r="D714" s="1">
        <v>1391.5</v>
      </c>
      <c r="E714" s="1">
        <v>1391.5</v>
      </c>
      <c r="F714" s="1">
        <v>360.23</v>
      </c>
      <c r="G714" s="1">
        <v>1391.5</v>
      </c>
      <c r="H714" s="1">
        <v>159.33000000000001</v>
      </c>
      <c r="I714" s="1">
        <v>0</v>
      </c>
      <c r="J714" s="1">
        <v>0</v>
      </c>
      <c r="K714" s="1">
        <v>0</v>
      </c>
      <c r="L714" s="1">
        <v>0</v>
      </c>
      <c r="M714" s="1">
        <v>0</v>
      </c>
      <c r="N714" s="1">
        <v>0</v>
      </c>
      <c r="O714" s="1">
        <v>0</v>
      </c>
      <c r="P714" s="1">
        <v>0</v>
      </c>
      <c r="Q714" s="1">
        <v>0</v>
      </c>
      <c r="R714" s="1">
        <v>0</v>
      </c>
      <c r="S714" s="1">
        <v>0</v>
      </c>
      <c r="T714" s="1">
        <v>0</v>
      </c>
      <c r="U714" s="1">
        <v>0</v>
      </c>
      <c r="V714" s="1" t="s">
        <v>377</v>
      </c>
      <c r="W714" s="1" t="s">
        <v>377</v>
      </c>
      <c r="X714" s="1">
        <f t="shared" si="11"/>
        <v>0</v>
      </c>
    </row>
    <row r="715" spans="1:24" x14ac:dyDescent="0.25">
      <c r="A715" t="s">
        <v>2199</v>
      </c>
      <c r="B715" t="s">
        <v>105</v>
      </c>
      <c r="C715" t="s">
        <v>106</v>
      </c>
      <c r="D715" s="1">
        <v>1212</v>
      </c>
      <c r="E715" s="1">
        <v>1212</v>
      </c>
      <c r="F715" s="1">
        <v>405.78</v>
      </c>
      <c r="G715" s="1">
        <v>1212</v>
      </c>
      <c r="H715" s="1">
        <v>138.77000000000001</v>
      </c>
      <c r="I715" s="1">
        <v>0</v>
      </c>
      <c r="J715" s="1">
        <v>0</v>
      </c>
      <c r="K715" s="1">
        <v>0</v>
      </c>
      <c r="L715" s="1">
        <v>0</v>
      </c>
      <c r="M715" s="1">
        <v>0</v>
      </c>
      <c r="N715" s="1">
        <v>0</v>
      </c>
      <c r="O715" s="1">
        <v>0</v>
      </c>
      <c r="P715" s="1">
        <v>0</v>
      </c>
      <c r="Q715" s="1">
        <v>0</v>
      </c>
      <c r="R715" s="1">
        <v>0</v>
      </c>
      <c r="S715" s="1">
        <v>0</v>
      </c>
      <c r="T715" s="1">
        <v>0</v>
      </c>
      <c r="U715" s="1">
        <v>0</v>
      </c>
      <c r="V715" s="1" t="s">
        <v>377</v>
      </c>
      <c r="W715" s="1" t="s">
        <v>377</v>
      </c>
      <c r="X715" s="1">
        <f t="shared" si="11"/>
        <v>0</v>
      </c>
    </row>
    <row r="716" spans="1:24" x14ac:dyDescent="0.25">
      <c r="A716" t="s">
        <v>2202</v>
      </c>
      <c r="B716" t="s">
        <v>2325</v>
      </c>
      <c r="C716" t="s">
        <v>2326</v>
      </c>
      <c r="D716" s="1">
        <v>1734.66</v>
      </c>
      <c r="E716" s="1">
        <v>1917.55</v>
      </c>
      <c r="F716" s="1">
        <v>198.62</v>
      </c>
      <c r="G716" s="1">
        <v>1734.66</v>
      </c>
      <c r="H716" s="1">
        <v>198.62</v>
      </c>
      <c r="I716" s="1">
        <v>0</v>
      </c>
      <c r="J716" s="1">
        <v>144.56</v>
      </c>
      <c r="K716" s="1">
        <v>38.33</v>
      </c>
      <c r="L716" s="1">
        <v>0</v>
      </c>
      <c r="M716" s="1">
        <v>0</v>
      </c>
      <c r="N716" s="1">
        <v>0</v>
      </c>
      <c r="O716" s="1">
        <v>0</v>
      </c>
      <c r="P716" s="1">
        <v>0</v>
      </c>
      <c r="Q716" s="1">
        <v>0</v>
      </c>
      <c r="R716" s="1">
        <v>0</v>
      </c>
      <c r="S716" s="1">
        <v>0</v>
      </c>
      <c r="T716" s="1">
        <v>0</v>
      </c>
      <c r="U716" s="1">
        <v>0</v>
      </c>
      <c r="V716" s="1" t="s">
        <v>377</v>
      </c>
      <c r="W716" s="1" t="s">
        <v>377</v>
      </c>
      <c r="X716" s="1">
        <f t="shared" si="11"/>
        <v>0</v>
      </c>
    </row>
    <row r="717" spans="1:24" x14ac:dyDescent="0.25">
      <c r="A717" t="s">
        <v>2205</v>
      </c>
      <c r="B717" t="s">
        <v>241</v>
      </c>
      <c r="C717" t="s">
        <v>242</v>
      </c>
      <c r="D717" s="1">
        <v>1680</v>
      </c>
      <c r="E717" s="1">
        <v>1680</v>
      </c>
      <c r="F717" s="1">
        <v>321.56</v>
      </c>
      <c r="G717" s="1">
        <v>1680</v>
      </c>
      <c r="H717" s="1">
        <v>192.36</v>
      </c>
      <c r="I717" s="1">
        <v>0</v>
      </c>
      <c r="J717" s="1">
        <v>0</v>
      </c>
      <c r="K717" s="1">
        <v>0</v>
      </c>
      <c r="L717" s="1">
        <v>0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R717" s="1">
        <v>0</v>
      </c>
      <c r="S717" s="1">
        <v>0</v>
      </c>
      <c r="T717" s="1">
        <v>0</v>
      </c>
      <c r="U717" s="1">
        <v>0</v>
      </c>
      <c r="V717" s="1" t="s">
        <v>377</v>
      </c>
      <c r="W717" s="1" t="s">
        <v>377</v>
      </c>
      <c r="X717" s="1">
        <f t="shared" si="11"/>
        <v>0</v>
      </c>
    </row>
    <row r="718" spans="1:24" x14ac:dyDescent="0.25">
      <c r="A718" t="s">
        <v>2206</v>
      </c>
      <c r="B718" t="s">
        <v>2329</v>
      </c>
      <c r="C718" t="s">
        <v>2330</v>
      </c>
      <c r="D718" s="1">
        <v>733</v>
      </c>
      <c r="E718" s="1">
        <v>733</v>
      </c>
      <c r="F718" s="1">
        <v>131.58000000000001</v>
      </c>
      <c r="G718" s="1">
        <v>733</v>
      </c>
      <c r="H718" s="1">
        <v>83.93</v>
      </c>
      <c r="I718" s="1">
        <v>0</v>
      </c>
      <c r="J718" s="1">
        <v>0</v>
      </c>
      <c r="K718" s="1">
        <v>0</v>
      </c>
      <c r="L718" s="1">
        <v>0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R718" s="1">
        <v>0</v>
      </c>
      <c r="S718" s="1">
        <v>0</v>
      </c>
      <c r="T718" s="1">
        <v>0</v>
      </c>
      <c r="U718" s="1">
        <v>0</v>
      </c>
      <c r="V718" s="1" t="s">
        <v>377</v>
      </c>
      <c r="W718" s="1" t="s">
        <v>377</v>
      </c>
      <c r="X718" s="1">
        <f t="shared" si="11"/>
        <v>0</v>
      </c>
    </row>
    <row r="719" spans="1:24" x14ac:dyDescent="0.25">
      <c r="A719" t="s">
        <v>2209</v>
      </c>
      <c r="B719" t="s">
        <v>291</v>
      </c>
      <c r="C719" t="s">
        <v>292</v>
      </c>
      <c r="D719" s="1">
        <v>1212</v>
      </c>
      <c r="E719" s="1">
        <v>1351.33</v>
      </c>
      <c r="F719" s="1">
        <v>138.77000000000001</v>
      </c>
      <c r="G719" s="1">
        <v>1212</v>
      </c>
      <c r="H719" s="1">
        <v>138.77000000000001</v>
      </c>
      <c r="I719" s="1">
        <v>0</v>
      </c>
      <c r="J719" s="1">
        <v>101</v>
      </c>
      <c r="K719" s="1">
        <v>38.33</v>
      </c>
      <c r="L719" s="1">
        <v>0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0</v>
      </c>
      <c r="S719" s="1">
        <v>0</v>
      </c>
      <c r="T719" s="1">
        <v>0</v>
      </c>
      <c r="U719" s="1">
        <v>0</v>
      </c>
      <c r="V719" s="1" t="s">
        <v>377</v>
      </c>
      <c r="W719" s="1" t="s">
        <v>377</v>
      </c>
      <c r="X719" s="1">
        <f t="shared" si="11"/>
        <v>0</v>
      </c>
    </row>
    <row r="720" spans="1:24" x14ac:dyDescent="0.25">
      <c r="A720" t="s">
        <v>2212</v>
      </c>
      <c r="B720" t="s">
        <v>315</v>
      </c>
      <c r="C720" t="s">
        <v>316</v>
      </c>
      <c r="D720" s="1">
        <v>1212</v>
      </c>
      <c r="E720" s="1">
        <v>1212</v>
      </c>
      <c r="F720" s="1">
        <v>969.21</v>
      </c>
      <c r="G720" s="1">
        <v>1212</v>
      </c>
      <c r="H720" s="1">
        <v>138.77000000000001</v>
      </c>
      <c r="I720" s="1">
        <v>0</v>
      </c>
      <c r="J720" s="1">
        <v>0</v>
      </c>
      <c r="K720" s="1">
        <v>0</v>
      </c>
      <c r="L720" s="1">
        <v>0</v>
      </c>
      <c r="M720" s="1">
        <v>0</v>
      </c>
      <c r="N720" s="1">
        <v>0</v>
      </c>
      <c r="O720" s="1">
        <v>0</v>
      </c>
      <c r="P720" s="1">
        <v>0</v>
      </c>
      <c r="Q720" s="1">
        <v>0</v>
      </c>
      <c r="R720" s="1">
        <v>0</v>
      </c>
      <c r="S720" s="1">
        <v>0</v>
      </c>
      <c r="T720" s="1">
        <v>0</v>
      </c>
      <c r="U720" s="1">
        <v>0</v>
      </c>
      <c r="V720" s="1" t="s">
        <v>377</v>
      </c>
      <c r="W720" s="1" t="s">
        <v>377</v>
      </c>
      <c r="X720" s="1">
        <f t="shared" si="11"/>
        <v>0</v>
      </c>
    </row>
    <row r="721" spans="1:24" x14ac:dyDescent="0.25">
      <c r="A721" t="s">
        <v>2213</v>
      </c>
      <c r="B721" t="s">
        <v>2334</v>
      </c>
      <c r="C721" t="s">
        <v>2335</v>
      </c>
      <c r="D721" s="1">
        <v>3106.52</v>
      </c>
      <c r="E721" s="1">
        <v>3403.73</v>
      </c>
      <c r="F721" s="1">
        <v>1203</v>
      </c>
      <c r="G721" s="1">
        <v>3106.52</v>
      </c>
      <c r="H721" s="1">
        <v>355.7</v>
      </c>
      <c r="I721" s="1">
        <v>0</v>
      </c>
      <c r="J721" s="1">
        <v>258.88</v>
      </c>
      <c r="K721" s="1">
        <v>38.33</v>
      </c>
      <c r="L721" s="1">
        <v>0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0</v>
      </c>
      <c r="S721" s="1">
        <v>0</v>
      </c>
      <c r="T721" s="1">
        <v>0</v>
      </c>
      <c r="U721" s="1">
        <v>0</v>
      </c>
      <c r="V721" s="1" t="s">
        <v>377</v>
      </c>
      <c r="W721" s="1" t="s">
        <v>377</v>
      </c>
      <c r="X721" s="1">
        <f t="shared" si="11"/>
        <v>0</v>
      </c>
    </row>
    <row r="722" spans="1:24" x14ac:dyDescent="0.25">
      <c r="A722" t="s">
        <v>2216</v>
      </c>
      <c r="B722" t="s">
        <v>149</v>
      </c>
      <c r="C722" t="s">
        <v>150</v>
      </c>
      <c r="D722" s="1">
        <v>1412</v>
      </c>
      <c r="E722" s="1">
        <v>1568</v>
      </c>
      <c r="F722" s="1">
        <v>820.64</v>
      </c>
      <c r="G722" s="1">
        <v>1412</v>
      </c>
      <c r="H722" s="1">
        <v>161.66999999999999</v>
      </c>
      <c r="I722" s="1">
        <v>0</v>
      </c>
      <c r="J722" s="1">
        <v>117.67</v>
      </c>
      <c r="K722" s="1">
        <v>38.33</v>
      </c>
      <c r="L722" s="1">
        <v>0</v>
      </c>
      <c r="M722" s="1">
        <v>0</v>
      </c>
      <c r="N722" s="1">
        <v>0</v>
      </c>
      <c r="O722" s="1">
        <v>0</v>
      </c>
      <c r="P722" s="1">
        <v>0</v>
      </c>
      <c r="Q722" s="1">
        <v>0</v>
      </c>
      <c r="R722" s="1">
        <v>0</v>
      </c>
      <c r="S722" s="1">
        <v>0</v>
      </c>
      <c r="T722" s="1">
        <v>0</v>
      </c>
      <c r="U722" s="1">
        <v>0</v>
      </c>
      <c r="V722" s="1" t="s">
        <v>377</v>
      </c>
      <c r="W722" s="1" t="s">
        <v>377</v>
      </c>
      <c r="X722" s="1">
        <f t="shared" si="11"/>
        <v>0</v>
      </c>
    </row>
    <row r="723" spans="1:24" x14ac:dyDescent="0.25">
      <c r="A723" t="s">
        <v>2219</v>
      </c>
      <c r="B723" t="s">
        <v>2338</v>
      </c>
      <c r="C723" t="s">
        <v>2339</v>
      </c>
      <c r="D723" s="1">
        <v>1734.66</v>
      </c>
      <c r="E723" s="1">
        <v>1734.66</v>
      </c>
      <c r="F723" s="1">
        <v>198.62</v>
      </c>
      <c r="G723" s="1">
        <v>1734.66</v>
      </c>
      <c r="H723" s="1">
        <v>198.62</v>
      </c>
      <c r="I723" s="1">
        <v>0</v>
      </c>
      <c r="J723" s="1">
        <v>0</v>
      </c>
      <c r="K723" s="1">
        <v>0</v>
      </c>
      <c r="L723" s="1">
        <v>0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R723" s="1">
        <v>0</v>
      </c>
      <c r="S723" s="1">
        <v>0</v>
      </c>
      <c r="T723" s="1">
        <v>0</v>
      </c>
      <c r="U723" s="1">
        <v>0</v>
      </c>
      <c r="V723" s="1" t="s">
        <v>377</v>
      </c>
      <c r="W723" s="1" t="s">
        <v>377</v>
      </c>
      <c r="X723" s="1">
        <f t="shared" si="11"/>
        <v>0</v>
      </c>
    </row>
    <row r="724" spans="1:24" x14ac:dyDescent="0.25">
      <c r="A724" t="s">
        <v>2222</v>
      </c>
      <c r="B724" t="s">
        <v>2341</v>
      </c>
      <c r="C724" t="s">
        <v>2342</v>
      </c>
      <c r="D724" s="1">
        <v>733</v>
      </c>
      <c r="E724" s="1">
        <v>733</v>
      </c>
      <c r="F724" s="1">
        <v>109.99</v>
      </c>
      <c r="G724" s="1">
        <v>733</v>
      </c>
      <c r="H724" s="1">
        <v>83.93</v>
      </c>
      <c r="I724" s="1">
        <v>0</v>
      </c>
      <c r="J724" s="1">
        <v>0</v>
      </c>
      <c r="K724" s="1">
        <v>0</v>
      </c>
      <c r="L724" s="1">
        <v>0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  <c r="T724" s="1">
        <v>0</v>
      </c>
      <c r="U724" s="1">
        <v>0</v>
      </c>
      <c r="V724" s="1" t="s">
        <v>377</v>
      </c>
      <c r="W724" s="1" t="s">
        <v>377</v>
      </c>
      <c r="X724" s="1">
        <f t="shared" si="11"/>
        <v>0</v>
      </c>
    </row>
    <row r="725" spans="1:24" x14ac:dyDescent="0.25">
      <c r="A725" t="s">
        <v>2223</v>
      </c>
      <c r="B725" t="s">
        <v>2344</v>
      </c>
      <c r="C725" t="s">
        <v>2345</v>
      </c>
      <c r="D725" s="1">
        <v>2783</v>
      </c>
      <c r="E725" s="1">
        <v>2783</v>
      </c>
      <c r="F725" s="1">
        <v>457.1</v>
      </c>
      <c r="G725" s="1">
        <v>2783</v>
      </c>
      <c r="H725" s="1">
        <v>318.64999999999998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0</v>
      </c>
      <c r="S725" s="1">
        <v>0</v>
      </c>
      <c r="T725" s="1">
        <v>0</v>
      </c>
      <c r="U725" s="1">
        <v>0</v>
      </c>
      <c r="V725" s="1" t="s">
        <v>377</v>
      </c>
      <c r="W725" s="1" t="s">
        <v>377</v>
      </c>
      <c r="X725" s="1">
        <f t="shared" si="11"/>
        <v>0</v>
      </c>
    </row>
    <row r="726" spans="1:24" x14ac:dyDescent="0.25">
      <c r="A726" t="s">
        <v>2226</v>
      </c>
      <c r="B726" t="s">
        <v>2347</v>
      </c>
      <c r="C726" t="s">
        <v>2348</v>
      </c>
      <c r="D726" s="1">
        <v>1734.66</v>
      </c>
      <c r="E726" s="1">
        <v>1917.55</v>
      </c>
      <c r="F726" s="1">
        <v>489.59</v>
      </c>
      <c r="G726" s="1">
        <v>1734.66</v>
      </c>
      <c r="H726" s="1">
        <v>198.62</v>
      </c>
      <c r="I726" s="1">
        <v>0</v>
      </c>
      <c r="J726" s="1">
        <v>144.56</v>
      </c>
      <c r="K726" s="1">
        <v>38.33</v>
      </c>
      <c r="L726" s="1">
        <v>0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0</v>
      </c>
      <c r="S726" s="1">
        <v>0</v>
      </c>
      <c r="T726" s="1">
        <v>0</v>
      </c>
      <c r="U726" s="1">
        <v>0</v>
      </c>
      <c r="V726" s="1" t="s">
        <v>377</v>
      </c>
      <c r="W726" s="1" t="s">
        <v>377</v>
      </c>
      <c r="X726" s="1">
        <f t="shared" si="11"/>
        <v>0</v>
      </c>
    </row>
    <row r="727" spans="1:24" x14ac:dyDescent="0.25">
      <c r="A727" t="s">
        <v>2229</v>
      </c>
      <c r="B727" t="s">
        <v>195</v>
      </c>
      <c r="C727" t="s">
        <v>196</v>
      </c>
      <c r="D727" s="1">
        <v>3276</v>
      </c>
      <c r="E727" s="1">
        <v>3587.33</v>
      </c>
      <c r="F727" s="1">
        <v>648.69000000000005</v>
      </c>
      <c r="G727" s="1">
        <v>3276</v>
      </c>
      <c r="H727" s="1">
        <v>375.1</v>
      </c>
      <c r="I727" s="1">
        <v>0</v>
      </c>
      <c r="J727" s="1">
        <v>273</v>
      </c>
      <c r="K727" s="1">
        <v>38.33</v>
      </c>
      <c r="L727" s="1">
        <v>0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R727" s="1">
        <v>0</v>
      </c>
      <c r="S727" s="1">
        <v>0</v>
      </c>
      <c r="T727" s="1">
        <v>0</v>
      </c>
      <c r="U727" s="1">
        <v>0</v>
      </c>
      <c r="V727" s="1" t="s">
        <v>377</v>
      </c>
      <c r="W727" s="1" t="s">
        <v>377</v>
      </c>
      <c r="X727" s="1">
        <f t="shared" si="11"/>
        <v>0</v>
      </c>
    </row>
    <row r="728" spans="1:24" x14ac:dyDescent="0.25">
      <c r="A728" t="s">
        <v>2232</v>
      </c>
      <c r="B728" t="s">
        <v>2351</v>
      </c>
      <c r="C728" t="s">
        <v>2352</v>
      </c>
      <c r="D728" s="1">
        <v>1734.66</v>
      </c>
      <c r="E728" s="1">
        <v>1734.66</v>
      </c>
      <c r="F728" s="1">
        <v>241.02</v>
      </c>
      <c r="G728" s="1">
        <v>1734.66</v>
      </c>
      <c r="H728" s="1">
        <v>198.62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R728" s="1">
        <v>0</v>
      </c>
      <c r="S728" s="1">
        <v>0</v>
      </c>
      <c r="T728" s="1">
        <v>0</v>
      </c>
      <c r="U728" s="1">
        <v>0</v>
      </c>
      <c r="V728" s="1" t="s">
        <v>377</v>
      </c>
      <c r="W728" s="1" t="s">
        <v>377</v>
      </c>
      <c r="X728" s="1">
        <f t="shared" si="11"/>
        <v>0</v>
      </c>
    </row>
    <row r="729" spans="1:24" x14ac:dyDescent="0.25">
      <c r="A729" t="s">
        <v>2235</v>
      </c>
      <c r="B729" t="s">
        <v>2354</v>
      </c>
      <c r="C729" t="s">
        <v>2355</v>
      </c>
      <c r="D729" s="1">
        <v>2000</v>
      </c>
      <c r="E729" s="1">
        <v>2205</v>
      </c>
      <c r="F729" s="1">
        <v>1830.68</v>
      </c>
      <c r="G729" s="1">
        <v>2000</v>
      </c>
      <c r="H729" s="1">
        <v>229</v>
      </c>
      <c r="I729" s="1">
        <v>0</v>
      </c>
      <c r="J729" s="1">
        <v>166.67</v>
      </c>
      <c r="K729" s="1">
        <v>38.33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0</v>
      </c>
      <c r="S729" s="1">
        <v>0</v>
      </c>
      <c r="T729" s="1">
        <v>0</v>
      </c>
      <c r="U729" s="1">
        <v>0</v>
      </c>
      <c r="V729" s="1" t="s">
        <v>377</v>
      </c>
      <c r="W729" s="1" t="s">
        <v>377</v>
      </c>
      <c r="X729" s="1">
        <f t="shared" si="11"/>
        <v>0</v>
      </c>
    </row>
    <row r="730" spans="1:24" x14ac:dyDescent="0.25">
      <c r="A730" t="s">
        <v>2238</v>
      </c>
      <c r="B730" t="s">
        <v>2357</v>
      </c>
      <c r="C730" t="s">
        <v>2358</v>
      </c>
      <c r="D730" s="1">
        <v>2300</v>
      </c>
      <c r="E730" s="1">
        <v>2300</v>
      </c>
      <c r="F730" s="1">
        <v>1373.65</v>
      </c>
      <c r="G730" s="1">
        <v>2300</v>
      </c>
      <c r="H730" s="1">
        <v>263.35000000000002</v>
      </c>
      <c r="I730" s="1">
        <v>0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0</v>
      </c>
      <c r="S730" s="1">
        <v>0</v>
      </c>
      <c r="T730" s="1">
        <v>0</v>
      </c>
      <c r="U730" s="1">
        <v>0</v>
      </c>
      <c r="V730" s="1" t="s">
        <v>377</v>
      </c>
      <c r="W730" s="1" t="s">
        <v>377</v>
      </c>
      <c r="X730" s="1">
        <f t="shared" si="11"/>
        <v>0</v>
      </c>
    </row>
    <row r="731" spans="1:24" x14ac:dyDescent="0.25">
      <c r="A731" t="s">
        <v>2241</v>
      </c>
      <c r="B731" t="s">
        <v>2360</v>
      </c>
      <c r="C731" t="s">
        <v>2361</v>
      </c>
      <c r="D731" s="1">
        <v>867.33</v>
      </c>
      <c r="E731" s="1">
        <v>977.94</v>
      </c>
      <c r="F731" s="1">
        <v>99.31</v>
      </c>
      <c r="G731" s="1">
        <v>867.33</v>
      </c>
      <c r="H731" s="1">
        <v>99.31</v>
      </c>
      <c r="I731" s="1">
        <v>0</v>
      </c>
      <c r="J731" s="1">
        <v>72.28</v>
      </c>
      <c r="K731" s="1">
        <v>38.33</v>
      </c>
      <c r="L731" s="1">
        <v>0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0</v>
      </c>
      <c r="S731" s="1">
        <v>0</v>
      </c>
      <c r="T731" s="1">
        <v>0</v>
      </c>
      <c r="U731" s="1">
        <v>0</v>
      </c>
      <c r="V731" s="1" t="s">
        <v>377</v>
      </c>
      <c r="W731" s="1" t="s">
        <v>377</v>
      </c>
      <c r="X731" s="1">
        <f t="shared" si="11"/>
        <v>0</v>
      </c>
    </row>
    <row r="732" spans="1:24" x14ac:dyDescent="0.25">
      <c r="A732" t="s">
        <v>2244</v>
      </c>
      <c r="B732" t="s">
        <v>2363</v>
      </c>
      <c r="C732" t="s">
        <v>2364</v>
      </c>
      <c r="D732" s="1">
        <v>3070.85</v>
      </c>
      <c r="E732" s="1">
        <v>3070.85</v>
      </c>
      <c r="F732" s="1">
        <v>551.22</v>
      </c>
      <c r="G732" s="1">
        <v>3070.85</v>
      </c>
      <c r="H732" s="1">
        <v>351.61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R732" s="1">
        <v>0</v>
      </c>
      <c r="S732" s="1">
        <v>0</v>
      </c>
      <c r="T732" s="1">
        <v>0</v>
      </c>
      <c r="U732" s="1">
        <v>0</v>
      </c>
      <c r="V732" s="1" t="s">
        <v>377</v>
      </c>
      <c r="W732" s="1" t="s">
        <v>377</v>
      </c>
      <c r="X732" s="1">
        <f t="shared" si="11"/>
        <v>0</v>
      </c>
    </row>
    <row r="733" spans="1:24" x14ac:dyDescent="0.25">
      <c r="A733" t="s">
        <v>2245</v>
      </c>
      <c r="B733" t="s">
        <v>2366</v>
      </c>
      <c r="C733" t="s">
        <v>2367</v>
      </c>
      <c r="D733" s="1">
        <v>1734.66</v>
      </c>
      <c r="E733" s="1">
        <v>1734.66</v>
      </c>
      <c r="F733" s="1">
        <v>1098.99</v>
      </c>
      <c r="G733" s="1">
        <v>1734.66</v>
      </c>
      <c r="H733" s="1">
        <v>198.62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>
        <v>0</v>
      </c>
      <c r="R733" s="1">
        <v>0</v>
      </c>
      <c r="S733" s="1">
        <v>0</v>
      </c>
      <c r="T733" s="1">
        <v>0</v>
      </c>
      <c r="U733" s="1">
        <v>0</v>
      </c>
      <c r="V733" s="1" t="s">
        <v>377</v>
      </c>
      <c r="W733" s="1" t="s">
        <v>377</v>
      </c>
      <c r="X733" s="1">
        <f t="shared" si="11"/>
        <v>0</v>
      </c>
    </row>
    <row r="734" spans="1:24" x14ac:dyDescent="0.25">
      <c r="A734" t="s">
        <v>2248</v>
      </c>
      <c r="B734" t="s">
        <v>2369</v>
      </c>
      <c r="C734" t="s">
        <v>2370</v>
      </c>
      <c r="D734" s="1">
        <v>529.20000000000005</v>
      </c>
      <c r="E734" s="1">
        <v>707.15</v>
      </c>
      <c r="F734" s="1">
        <v>429.49</v>
      </c>
      <c r="G734" s="1">
        <v>624.72</v>
      </c>
      <c r="H734" s="1">
        <v>50.01</v>
      </c>
      <c r="I734" s="1">
        <v>0</v>
      </c>
      <c r="J734" s="1">
        <v>44.1</v>
      </c>
      <c r="K734" s="1">
        <v>38.33</v>
      </c>
      <c r="L734" s="1">
        <v>0</v>
      </c>
      <c r="M734" s="1">
        <v>0</v>
      </c>
      <c r="N734" s="1">
        <v>23.52</v>
      </c>
      <c r="O734" s="1">
        <v>0</v>
      </c>
      <c r="P734" s="1">
        <v>0</v>
      </c>
      <c r="Q734" s="1">
        <v>0</v>
      </c>
      <c r="R734" s="1">
        <v>0</v>
      </c>
      <c r="S734" s="1">
        <v>0</v>
      </c>
      <c r="T734" s="1">
        <v>0</v>
      </c>
      <c r="U734" s="1">
        <v>0</v>
      </c>
      <c r="V734" s="1" t="s">
        <v>377</v>
      </c>
      <c r="W734" s="1" t="s">
        <v>377</v>
      </c>
      <c r="X734" s="1">
        <f t="shared" si="11"/>
        <v>0</v>
      </c>
    </row>
    <row r="735" spans="1:24" x14ac:dyDescent="0.25">
      <c r="A735" t="s">
        <v>2251</v>
      </c>
      <c r="B735" t="s">
        <v>2372</v>
      </c>
      <c r="C735" t="s">
        <v>2373</v>
      </c>
      <c r="D735" s="1">
        <v>3106.52</v>
      </c>
      <c r="E735" s="1">
        <v>3106.52</v>
      </c>
      <c r="F735" s="1">
        <v>1124.1099999999999</v>
      </c>
      <c r="G735" s="1">
        <v>3106.52</v>
      </c>
      <c r="H735" s="1">
        <v>355.7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0</v>
      </c>
      <c r="S735" s="1">
        <v>0</v>
      </c>
      <c r="T735" s="1">
        <v>0</v>
      </c>
      <c r="U735" s="1">
        <v>0</v>
      </c>
      <c r="V735" s="1" t="s">
        <v>377</v>
      </c>
      <c r="W735" s="1" t="s">
        <v>377</v>
      </c>
      <c r="X735" s="1">
        <f t="shared" si="11"/>
        <v>0</v>
      </c>
    </row>
    <row r="736" spans="1:24" x14ac:dyDescent="0.25">
      <c r="A736" t="s">
        <v>2254</v>
      </c>
      <c r="B736" t="s">
        <v>2375</v>
      </c>
      <c r="C736" t="s">
        <v>2376</v>
      </c>
      <c r="D736" s="1">
        <v>490.61</v>
      </c>
      <c r="E736" s="1">
        <v>576.95000000000005</v>
      </c>
      <c r="F736" s="1">
        <v>340.86</v>
      </c>
      <c r="G736" s="1">
        <v>576.95000000000005</v>
      </c>
      <c r="H736" s="1">
        <v>46.36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18.84</v>
      </c>
      <c r="O736" s="1">
        <v>0</v>
      </c>
      <c r="P736" s="1">
        <v>0</v>
      </c>
      <c r="Q736" s="1">
        <v>0</v>
      </c>
      <c r="R736" s="1">
        <v>0</v>
      </c>
      <c r="S736" s="1">
        <v>0</v>
      </c>
      <c r="T736" s="1">
        <v>0</v>
      </c>
      <c r="U736" s="1">
        <v>0</v>
      </c>
      <c r="V736" s="1" t="s">
        <v>377</v>
      </c>
      <c r="W736" s="1" t="s">
        <v>377</v>
      </c>
      <c r="X736" s="1">
        <f t="shared" si="11"/>
        <v>0</v>
      </c>
    </row>
    <row r="737" spans="1:24" x14ac:dyDescent="0.25">
      <c r="A737" t="s">
        <v>2255</v>
      </c>
      <c r="B737" t="s">
        <v>2378</v>
      </c>
      <c r="C737" t="s">
        <v>2379</v>
      </c>
      <c r="D737" s="1">
        <v>1734.66</v>
      </c>
      <c r="E737" s="1">
        <v>1917.55</v>
      </c>
      <c r="F737" s="1">
        <v>198.62</v>
      </c>
      <c r="G737" s="1">
        <v>1734.66</v>
      </c>
      <c r="H737" s="1">
        <v>198.62</v>
      </c>
      <c r="I737" s="1">
        <v>0</v>
      </c>
      <c r="J737" s="1">
        <v>144.56</v>
      </c>
      <c r="K737" s="1">
        <v>38.33</v>
      </c>
      <c r="L737" s="1">
        <v>0</v>
      </c>
      <c r="M737" s="1">
        <v>0</v>
      </c>
      <c r="N737" s="1">
        <v>0</v>
      </c>
      <c r="O737" s="1">
        <v>0</v>
      </c>
      <c r="P737" s="1">
        <v>0</v>
      </c>
      <c r="Q737" s="1">
        <v>0</v>
      </c>
      <c r="R737" s="1">
        <v>0</v>
      </c>
      <c r="S737" s="1">
        <v>0</v>
      </c>
      <c r="T737" s="1">
        <v>0</v>
      </c>
      <c r="U737" s="1">
        <v>0</v>
      </c>
      <c r="V737" s="1" t="s">
        <v>377</v>
      </c>
      <c r="W737" s="1" t="s">
        <v>377</v>
      </c>
      <c r="X737" s="1">
        <f t="shared" si="11"/>
        <v>0</v>
      </c>
    </row>
    <row r="738" spans="1:24" x14ac:dyDescent="0.25">
      <c r="A738" t="s">
        <v>2258</v>
      </c>
      <c r="B738" t="s">
        <v>2382</v>
      </c>
      <c r="C738" t="s">
        <v>2383</v>
      </c>
      <c r="D738" s="1">
        <v>590</v>
      </c>
      <c r="E738" s="1">
        <v>690.3</v>
      </c>
      <c r="F738" s="1">
        <v>190.56</v>
      </c>
      <c r="G738" s="1">
        <v>690.3</v>
      </c>
      <c r="H738" s="1">
        <v>55.76</v>
      </c>
      <c r="I738" s="1">
        <v>0</v>
      </c>
      <c r="J738" s="1">
        <v>0</v>
      </c>
      <c r="K738" s="1">
        <v>0</v>
      </c>
      <c r="L738" s="1">
        <v>0</v>
      </c>
      <c r="M738" s="1">
        <v>0</v>
      </c>
      <c r="N738" s="1">
        <v>14.8</v>
      </c>
      <c r="O738" s="1">
        <v>0</v>
      </c>
      <c r="P738" s="1">
        <v>0</v>
      </c>
      <c r="Q738" s="1">
        <v>0</v>
      </c>
      <c r="R738" s="1">
        <v>0</v>
      </c>
      <c r="S738" s="1">
        <v>0</v>
      </c>
      <c r="T738" s="1">
        <v>0</v>
      </c>
      <c r="U738" s="1">
        <v>0</v>
      </c>
      <c r="V738" s="1" t="s">
        <v>377</v>
      </c>
      <c r="W738" s="1" t="s">
        <v>377</v>
      </c>
      <c r="X738" s="1">
        <f t="shared" si="11"/>
        <v>0</v>
      </c>
    </row>
    <row r="739" spans="1:24" x14ac:dyDescent="0.25">
      <c r="A739" t="s">
        <v>2259</v>
      </c>
      <c r="B739" t="s">
        <v>2385</v>
      </c>
      <c r="C739" t="s">
        <v>2386</v>
      </c>
      <c r="D739" s="1">
        <v>2604.81</v>
      </c>
      <c r="E739" s="1">
        <v>2860.21</v>
      </c>
      <c r="F739" s="1">
        <v>298.25</v>
      </c>
      <c r="G739" s="1">
        <v>2604.81</v>
      </c>
      <c r="H739" s="1">
        <v>298.25</v>
      </c>
      <c r="I739" s="1">
        <v>0</v>
      </c>
      <c r="J739" s="1">
        <v>217.07</v>
      </c>
      <c r="K739" s="1">
        <v>38.33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0</v>
      </c>
      <c r="S739" s="1">
        <v>0</v>
      </c>
      <c r="T739" s="1">
        <v>0</v>
      </c>
      <c r="U739" s="1">
        <v>0</v>
      </c>
      <c r="V739" s="1" t="s">
        <v>377</v>
      </c>
      <c r="W739" s="1" t="s">
        <v>377</v>
      </c>
      <c r="X739" s="1">
        <f t="shared" si="11"/>
        <v>0</v>
      </c>
    </row>
    <row r="740" spans="1:24" x14ac:dyDescent="0.25">
      <c r="A740" t="s">
        <v>2262</v>
      </c>
      <c r="B740" t="s">
        <v>2388</v>
      </c>
      <c r="C740" t="s">
        <v>2389</v>
      </c>
      <c r="D740" s="1">
        <v>867.33</v>
      </c>
      <c r="E740" s="1">
        <v>977.94</v>
      </c>
      <c r="F740" s="1">
        <v>99.31</v>
      </c>
      <c r="G740" s="1">
        <v>867.33</v>
      </c>
      <c r="H740" s="1">
        <v>99.31</v>
      </c>
      <c r="I740" s="1">
        <v>0</v>
      </c>
      <c r="J740" s="1">
        <v>72.28</v>
      </c>
      <c r="K740" s="1">
        <v>38.33</v>
      </c>
      <c r="L740" s="1">
        <v>0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0</v>
      </c>
      <c r="S740" s="1">
        <v>0</v>
      </c>
      <c r="T740" s="1">
        <v>0</v>
      </c>
      <c r="U740" s="1">
        <v>0</v>
      </c>
      <c r="V740" s="1" t="s">
        <v>377</v>
      </c>
      <c r="W740" s="1" t="s">
        <v>377</v>
      </c>
      <c r="X740" s="1">
        <f t="shared" si="11"/>
        <v>0</v>
      </c>
    </row>
    <row r="741" spans="1:24" x14ac:dyDescent="0.25">
      <c r="A741" t="s">
        <v>2265</v>
      </c>
      <c r="B741" t="s">
        <v>2392</v>
      </c>
      <c r="C741" t="s">
        <v>2393</v>
      </c>
      <c r="D741" s="1">
        <v>1734.66</v>
      </c>
      <c r="E741" s="1">
        <v>1734.66</v>
      </c>
      <c r="F741" s="1">
        <v>218.62</v>
      </c>
      <c r="G741" s="1">
        <v>1734.66</v>
      </c>
      <c r="H741" s="1">
        <v>198.62</v>
      </c>
      <c r="I741" s="1">
        <v>0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1">
        <v>0</v>
      </c>
      <c r="S741" s="1">
        <v>0</v>
      </c>
      <c r="T741" s="1">
        <v>0</v>
      </c>
      <c r="U741" s="1">
        <v>0</v>
      </c>
      <c r="V741" s="1" t="s">
        <v>377</v>
      </c>
      <c r="W741" s="1" t="s">
        <v>377</v>
      </c>
      <c r="X741" s="1">
        <f t="shared" si="11"/>
        <v>0</v>
      </c>
    </row>
    <row r="742" spans="1:24" x14ac:dyDescent="0.25">
      <c r="A742" t="s">
        <v>2268</v>
      </c>
      <c r="B742" t="s">
        <v>211</v>
      </c>
      <c r="C742" t="s">
        <v>212</v>
      </c>
      <c r="D742" s="1">
        <v>1212</v>
      </c>
      <c r="E742" s="1">
        <v>1212</v>
      </c>
      <c r="F742" s="1">
        <v>410.91</v>
      </c>
      <c r="G742" s="1">
        <v>1212</v>
      </c>
      <c r="H742" s="1">
        <v>138.77000000000001</v>
      </c>
      <c r="I742" s="1">
        <v>0</v>
      </c>
      <c r="J742" s="1">
        <v>0</v>
      </c>
      <c r="K742" s="1">
        <v>0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0</v>
      </c>
      <c r="S742" s="1">
        <v>0</v>
      </c>
      <c r="T742" s="1">
        <v>0</v>
      </c>
      <c r="U742" s="1">
        <v>0</v>
      </c>
      <c r="V742" s="1" t="s">
        <v>377</v>
      </c>
      <c r="W742" s="1" t="s">
        <v>377</v>
      </c>
      <c r="X742" s="1">
        <f t="shared" si="11"/>
        <v>0</v>
      </c>
    </row>
    <row r="743" spans="1:24" x14ac:dyDescent="0.25">
      <c r="A743" t="s">
        <v>2271</v>
      </c>
      <c r="B743" t="s">
        <v>2397</v>
      </c>
      <c r="C743" t="s">
        <v>2398</v>
      </c>
      <c r="D743" s="1">
        <v>1734.66</v>
      </c>
      <c r="E743" s="1">
        <v>1917.55</v>
      </c>
      <c r="F743" s="1">
        <v>198.62</v>
      </c>
      <c r="G743" s="1">
        <v>1734.66</v>
      </c>
      <c r="H743" s="1">
        <v>198.62</v>
      </c>
      <c r="I743" s="1">
        <v>0</v>
      </c>
      <c r="J743" s="1">
        <v>144.56</v>
      </c>
      <c r="K743" s="1">
        <v>38.33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0</v>
      </c>
      <c r="S743" s="1">
        <v>0</v>
      </c>
      <c r="T743" s="1">
        <v>0</v>
      </c>
      <c r="U743" s="1">
        <v>0</v>
      </c>
      <c r="V743" s="1" t="s">
        <v>377</v>
      </c>
      <c r="W743" s="1" t="s">
        <v>377</v>
      </c>
      <c r="X743" s="1">
        <f t="shared" si="11"/>
        <v>0</v>
      </c>
    </row>
    <row r="744" spans="1:24" x14ac:dyDescent="0.25">
      <c r="A744" t="s">
        <v>2274</v>
      </c>
      <c r="B744" t="s">
        <v>107</v>
      </c>
      <c r="C744" t="s">
        <v>108</v>
      </c>
      <c r="D744" s="1">
        <v>1212</v>
      </c>
      <c r="E744" s="1">
        <v>1212</v>
      </c>
      <c r="F744" s="1">
        <v>500.3</v>
      </c>
      <c r="G744" s="1">
        <v>1212</v>
      </c>
      <c r="H744" s="1">
        <v>138.77000000000001</v>
      </c>
      <c r="I744" s="1">
        <v>0</v>
      </c>
      <c r="J744" s="1">
        <v>0</v>
      </c>
      <c r="K744" s="1">
        <v>0</v>
      </c>
      <c r="L744" s="1">
        <v>0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1">
        <v>0</v>
      </c>
      <c r="S744" s="1">
        <v>0</v>
      </c>
      <c r="T744" s="1">
        <v>0</v>
      </c>
      <c r="U744" s="1">
        <v>0</v>
      </c>
      <c r="V744" s="1" t="s">
        <v>377</v>
      </c>
      <c r="W744" s="1" t="s">
        <v>377</v>
      </c>
      <c r="X744" s="1">
        <f t="shared" si="11"/>
        <v>0</v>
      </c>
    </row>
    <row r="745" spans="1:24" x14ac:dyDescent="0.25">
      <c r="A745" t="s">
        <v>2275</v>
      </c>
      <c r="B745" t="s">
        <v>2401</v>
      </c>
      <c r="C745" t="s">
        <v>2402</v>
      </c>
      <c r="D745" s="1">
        <v>1734.66</v>
      </c>
      <c r="E745" s="1">
        <v>1917.55</v>
      </c>
      <c r="F745" s="1">
        <v>198.62</v>
      </c>
      <c r="G745" s="1">
        <v>1734.66</v>
      </c>
      <c r="H745" s="1">
        <v>198.62</v>
      </c>
      <c r="I745" s="1">
        <v>0</v>
      </c>
      <c r="J745" s="1">
        <v>144.56</v>
      </c>
      <c r="K745" s="1">
        <v>38.33</v>
      </c>
      <c r="L745" s="1">
        <v>0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1">
        <v>0</v>
      </c>
      <c r="S745" s="1">
        <v>0</v>
      </c>
      <c r="T745" s="1">
        <v>0</v>
      </c>
      <c r="U745" s="1">
        <v>0</v>
      </c>
      <c r="V745" s="1" t="s">
        <v>377</v>
      </c>
      <c r="W745" s="1" t="s">
        <v>377</v>
      </c>
      <c r="X745" s="1">
        <f t="shared" si="11"/>
        <v>0</v>
      </c>
    </row>
    <row r="746" spans="1:24" x14ac:dyDescent="0.25">
      <c r="A746" t="s">
        <v>2278</v>
      </c>
      <c r="B746" t="s">
        <v>2404</v>
      </c>
      <c r="C746" t="s">
        <v>2405</v>
      </c>
      <c r="D746" s="1">
        <v>3326.67</v>
      </c>
      <c r="E746" s="1">
        <v>3642.22</v>
      </c>
      <c r="F746" s="1">
        <v>2550.14</v>
      </c>
      <c r="G746" s="1">
        <v>3326.67</v>
      </c>
      <c r="H746" s="1">
        <v>380.9</v>
      </c>
      <c r="I746" s="1">
        <v>0</v>
      </c>
      <c r="J746" s="1">
        <v>277.22000000000003</v>
      </c>
      <c r="K746" s="1">
        <v>38.33</v>
      </c>
      <c r="L746" s="1">
        <v>0</v>
      </c>
      <c r="M746" s="1">
        <v>0</v>
      </c>
      <c r="N746" s="1">
        <v>0</v>
      </c>
      <c r="O746" s="1">
        <v>0</v>
      </c>
      <c r="P746" s="1">
        <v>0</v>
      </c>
      <c r="Q746" s="1">
        <v>0</v>
      </c>
      <c r="R746" s="1">
        <v>0</v>
      </c>
      <c r="S746" s="1">
        <v>0</v>
      </c>
      <c r="T746" s="1">
        <v>0</v>
      </c>
      <c r="U746" s="1">
        <v>0</v>
      </c>
      <c r="V746" s="1" t="s">
        <v>377</v>
      </c>
      <c r="W746" s="1" t="s">
        <v>377</v>
      </c>
      <c r="X746" s="1">
        <f t="shared" si="11"/>
        <v>0</v>
      </c>
    </row>
    <row r="747" spans="1:24" x14ac:dyDescent="0.25">
      <c r="A747" t="s">
        <v>2279</v>
      </c>
      <c r="B747" t="s">
        <v>2407</v>
      </c>
      <c r="C747" t="s">
        <v>2408</v>
      </c>
      <c r="D747" s="1">
        <v>867.33</v>
      </c>
      <c r="E747" s="1">
        <v>977.94</v>
      </c>
      <c r="F747" s="1">
        <v>99.31</v>
      </c>
      <c r="G747" s="1">
        <v>867.33</v>
      </c>
      <c r="H747" s="1">
        <v>99.31</v>
      </c>
      <c r="I747" s="1">
        <v>0</v>
      </c>
      <c r="J747" s="1">
        <v>72.28</v>
      </c>
      <c r="K747" s="1">
        <v>38.33</v>
      </c>
      <c r="L747" s="1">
        <v>0</v>
      </c>
      <c r="M747" s="1">
        <v>0</v>
      </c>
      <c r="N747" s="1">
        <v>0</v>
      </c>
      <c r="O747" s="1">
        <v>0</v>
      </c>
      <c r="P747" s="1">
        <v>0</v>
      </c>
      <c r="Q747" s="1">
        <v>0</v>
      </c>
      <c r="R747" s="1">
        <v>0</v>
      </c>
      <c r="S747" s="1">
        <v>0</v>
      </c>
      <c r="T747" s="1">
        <v>0</v>
      </c>
      <c r="U747" s="1">
        <v>0</v>
      </c>
      <c r="V747" s="1" t="s">
        <v>377</v>
      </c>
      <c r="W747" s="1" t="s">
        <v>377</v>
      </c>
      <c r="X747" s="1">
        <f t="shared" si="11"/>
        <v>0</v>
      </c>
    </row>
    <row r="748" spans="1:24" x14ac:dyDescent="0.25">
      <c r="A748" t="s">
        <v>2280</v>
      </c>
      <c r="B748" t="s">
        <v>2410</v>
      </c>
      <c r="C748" t="s">
        <v>2411</v>
      </c>
      <c r="D748" s="1">
        <v>4025.42</v>
      </c>
      <c r="E748" s="1">
        <v>4025.42</v>
      </c>
      <c r="F748" s="1">
        <v>3392.88</v>
      </c>
      <c r="G748" s="1">
        <v>4025.42</v>
      </c>
      <c r="H748" s="1">
        <v>460.91</v>
      </c>
      <c r="I748" s="1">
        <v>0</v>
      </c>
      <c r="J748" s="1">
        <v>0</v>
      </c>
      <c r="K748" s="1">
        <v>0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0</v>
      </c>
      <c r="U748" s="1">
        <v>0</v>
      </c>
      <c r="V748" s="1" t="s">
        <v>377</v>
      </c>
      <c r="W748" s="1" t="s">
        <v>377</v>
      </c>
      <c r="X748" s="1">
        <f t="shared" si="11"/>
        <v>0</v>
      </c>
    </row>
    <row r="749" spans="1:24" x14ac:dyDescent="0.25">
      <c r="A749" t="s">
        <v>2283</v>
      </c>
      <c r="B749" t="s">
        <v>2413</v>
      </c>
      <c r="C749" t="s">
        <v>2414</v>
      </c>
      <c r="D749" s="1">
        <v>3704.86</v>
      </c>
      <c r="E749" s="1">
        <v>4051.93</v>
      </c>
      <c r="F749" s="1">
        <v>2480.3000000000002</v>
      </c>
      <c r="G749" s="1">
        <v>3704.86</v>
      </c>
      <c r="H749" s="1">
        <v>424.21</v>
      </c>
      <c r="I749" s="1">
        <v>0</v>
      </c>
      <c r="J749" s="1">
        <v>308.74</v>
      </c>
      <c r="K749" s="1">
        <v>38.33</v>
      </c>
      <c r="L749" s="1">
        <v>0</v>
      </c>
      <c r="M749" s="1">
        <v>0</v>
      </c>
      <c r="N749" s="1">
        <v>0</v>
      </c>
      <c r="O749" s="1">
        <v>0</v>
      </c>
      <c r="P749" s="1">
        <v>0</v>
      </c>
      <c r="Q749" s="1">
        <v>0</v>
      </c>
      <c r="R749" s="1">
        <v>0</v>
      </c>
      <c r="S749" s="1">
        <v>0</v>
      </c>
      <c r="T749" s="1">
        <v>0</v>
      </c>
      <c r="U749" s="1">
        <v>0</v>
      </c>
      <c r="V749" s="1" t="s">
        <v>377</v>
      </c>
      <c r="W749" s="1" t="s">
        <v>377</v>
      </c>
      <c r="X749" s="1">
        <f t="shared" si="11"/>
        <v>0</v>
      </c>
    </row>
    <row r="750" spans="1:24" x14ac:dyDescent="0.25">
      <c r="A750" t="s">
        <v>2286</v>
      </c>
      <c r="B750" t="s">
        <v>2416</v>
      </c>
      <c r="C750" t="s">
        <v>2417</v>
      </c>
      <c r="D750" s="1">
        <v>1734.66</v>
      </c>
      <c r="E750" s="1">
        <v>1734.66</v>
      </c>
      <c r="F750" s="1">
        <v>198.62</v>
      </c>
      <c r="G750" s="1">
        <v>1734.66</v>
      </c>
      <c r="H750" s="1">
        <v>198.62</v>
      </c>
      <c r="I750" s="1">
        <v>0</v>
      </c>
      <c r="J750" s="1">
        <v>0</v>
      </c>
      <c r="K750" s="1">
        <v>0</v>
      </c>
      <c r="L750" s="1">
        <v>0</v>
      </c>
      <c r="M750" s="1">
        <v>0</v>
      </c>
      <c r="N750" s="1">
        <v>0</v>
      </c>
      <c r="O750" s="1">
        <v>0</v>
      </c>
      <c r="P750" s="1">
        <v>0</v>
      </c>
      <c r="Q750" s="1">
        <v>0</v>
      </c>
      <c r="R750" s="1">
        <v>0</v>
      </c>
      <c r="S750" s="1">
        <v>0</v>
      </c>
      <c r="T750" s="1">
        <v>0</v>
      </c>
      <c r="U750" s="1">
        <v>0</v>
      </c>
      <c r="V750" s="1" t="s">
        <v>377</v>
      </c>
      <c r="W750" s="1" t="s">
        <v>377</v>
      </c>
      <c r="X750" s="1">
        <f t="shared" si="11"/>
        <v>0</v>
      </c>
    </row>
    <row r="751" spans="1:24" x14ac:dyDescent="0.25">
      <c r="A751" t="s">
        <v>2289</v>
      </c>
      <c r="B751" t="s">
        <v>2419</v>
      </c>
      <c r="C751" t="s">
        <v>2420</v>
      </c>
      <c r="D751" s="1">
        <v>1212</v>
      </c>
      <c r="E751" s="1">
        <v>1212</v>
      </c>
      <c r="F751" s="1">
        <v>246.16</v>
      </c>
      <c r="G751" s="1">
        <v>1212</v>
      </c>
      <c r="H751" s="1">
        <v>138.77000000000001</v>
      </c>
      <c r="I751" s="1">
        <v>0</v>
      </c>
      <c r="J751" s="1">
        <v>0</v>
      </c>
      <c r="K751" s="1">
        <v>0</v>
      </c>
      <c r="L751" s="1">
        <v>0</v>
      </c>
      <c r="M751" s="1">
        <v>0</v>
      </c>
      <c r="N751" s="1">
        <v>0</v>
      </c>
      <c r="O751" s="1">
        <v>0</v>
      </c>
      <c r="P751" s="1">
        <v>0</v>
      </c>
      <c r="Q751" s="1">
        <v>0</v>
      </c>
      <c r="R751" s="1">
        <v>0</v>
      </c>
      <c r="S751" s="1">
        <v>0</v>
      </c>
      <c r="T751" s="1">
        <v>0</v>
      </c>
      <c r="U751" s="1">
        <v>0</v>
      </c>
      <c r="V751" s="1" t="s">
        <v>377</v>
      </c>
      <c r="W751" s="1" t="s">
        <v>377</v>
      </c>
      <c r="X751" s="1">
        <f t="shared" si="11"/>
        <v>0</v>
      </c>
    </row>
    <row r="752" spans="1:24" x14ac:dyDescent="0.25">
      <c r="A752" t="s">
        <v>2292</v>
      </c>
      <c r="B752" t="s">
        <v>2422</v>
      </c>
      <c r="C752" t="s">
        <v>2423</v>
      </c>
      <c r="D752" s="1">
        <v>3326.67</v>
      </c>
      <c r="E752" s="1">
        <v>3326.67</v>
      </c>
      <c r="F752" s="1">
        <v>617.13</v>
      </c>
      <c r="G752" s="1">
        <v>3326.67</v>
      </c>
      <c r="H752" s="1">
        <v>380.9</v>
      </c>
      <c r="I752" s="1">
        <v>0</v>
      </c>
      <c r="J752" s="1">
        <v>0</v>
      </c>
      <c r="K752" s="1">
        <v>0</v>
      </c>
      <c r="L752" s="1">
        <v>0</v>
      </c>
      <c r="M752" s="1">
        <v>0</v>
      </c>
      <c r="N752" s="1">
        <v>0</v>
      </c>
      <c r="O752" s="1">
        <v>0</v>
      </c>
      <c r="P752" s="1">
        <v>0</v>
      </c>
      <c r="Q752" s="1">
        <v>0</v>
      </c>
      <c r="R752" s="1">
        <v>0</v>
      </c>
      <c r="S752" s="1">
        <v>0</v>
      </c>
      <c r="T752" s="1">
        <v>0</v>
      </c>
      <c r="U752" s="1">
        <v>0</v>
      </c>
      <c r="V752" s="1" t="s">
        <v>377</v>
      </c>
      <c r="W752" s="1" t="s">
        <v>377</v>
      </c>
      <c r="X752" s="1">
        <f t="shared" si="11"/>
        <v>0</v>
      </c>
    </row>
    <row r="753" spans="1:24" x14ac:dyDescent="0.25">
      <c r="A753" t="s">
        <v>2295</v>
      </c>
      <c r="B753" t="s">
        <v>2425</v>
      </c>
      <c r="C753" t="s">
        <v>2426</v>
      </c>
      <c r="D753" s="1">
        <v>986</v>
      </c>
      <c r="E753" s="1">
        <v>1106.5</v>
      </c>
      <c r="F753" s="1">
        <v>893.77</v>
      </c>
      <c r="G753" s="1">
        <v>986</v>
      </c>
      <c r="H753" s="1">
        <v>112.9</v>
      </c>
      <c r="I753" s="1">
        <v>0</v>
      </c>
      <c r="J753" s="1">
        <v>82.17</v>
      </c>
      <c r="K753" s="1">
        <v>38.33</v>
      </c>
      <c r="L753" s="1">
        <v>0</v>
      </c>
      <c r="M753" s="1">
        <v>0</v>
      </c>
      <c r="N753" s="1">
        <v>0</v>
      </c>
      <c r="O753" s="1">
        <v>0</v>
      </c>
      <c r="P753" s="1">
        <v>0</v>
      </c>
      <c r="Q753" s="1">
        <v>0</v>
      </c>
      <c r="R753" s="1">
        <v>0</v>
      </c>
      <c r="S753" s="1">
        <v>0</v>
      </c>
      <c r="T753" s="1">
        <v>0</v>
      </c>
      <c r="U753" s="1">
        <v>0</v>
      </c>
      <c r="V753" s="1" t="s">
        <v>377</v>
      </c>
      <c r="W753" s="1" t="s">
        <v>377</v>
      </c>
      <c r="X753" s="1">
        <f t="shared" si="11"/>
        <v>0</v>
      </c>
    </row>
    <row r="754" spans="1:24" x14ac:dyDescent="0.25">
      <c r="A754" t="s">
        <v>2298</v>
      </c>
      <c r="B754" t="s">
        <v>303</v>
      </c>
      <c r="C754" t="s">
        <v>304</v>
      </c>
      <c r="D754" s="1">
        <v>1676</v>
      </c>
      <c r="E754" s="1">
        <v>1676</v>
      </c>
      <c r="F754" s="1">
        <v>1675</v>
      </c>
      <c r="G754" s="1">
        <v>1676</v>
      </c>
      <c r="H754" s="1">
        <v>191.9</v>
      </c>
      <c r="I754" s="1">
        <v>0</v>
      </c>
      <c r="J754" s="1">
        <v>0</v>
      </c>
      <c r="K754" s="1">
        <v>0</v>
      </c>
      <c r="L754" s="1">
        <v>0</v>
      </c>
      <c r="M754" s="1">
        <v>0</v>
      </c>
      <c r="N754" s="1">
        <v>0</v>
      </c>
      <c r="O754" s="1">
        <v>0</v>
      </c>
      <c r="P754" s="1">
        <v>0</v>
      </c>
      <c r="Q754" s="1">
        <v>0</v>
      </c>
      <c r="R754" s="1">
        <v>0</v>
      </c>
      <c r="S754" s="1">
        <v>0</v>
      </c>
      <c r="T754" s="1">
        <v>0</v>
      </c>
      <c r="U754" s="1">
        <v>0</v>
      </c>
      <c r="V754" s="1" t="s">
        <v>377</v>
      </c>
      <c r="W754" s="1" t="s">
        <v>377</v>
      </c>
      <c r="X754" s="1">
        <f t="shared" si="11"/>
        <v>0</v>
      </c>
    </row>
    <row r="755" spans="1:24" x14ac:dyDescent="0.25">
      <c r="A755" t="s">
        <v>2301</v>
      </c>
      <c r="B755" t="s">
        <v>2430</v>
      </c>
      <c r="C755" t="s">
        <v>2431</v>
      </c>
      <c r="D755" s="1">
        <v>2700</v>
      </c>
      <c r="E755" s="1">
        <v>2700</v>
      </c>
      <c r="F755" s="1">
        <v>1375.44</v>
      </c>
      <c r="G755" s="1">
        <v>2700</v>
      </c>
      <c r="H755" s="1">
        <v>309.14999999999998</v>
      </c>
      <c r="I755" s="1">
        <v>0</v>
      </c>
      <c r="J755" s="1">
        <v>0</v>
      </c>
      <c r="K755" s="1">
        <v>0</v>
      </c>
      <c r="L755" s="1">
        <v>0</v>
      </c>
      <c r="M755" s="1">
        <v>0</v>
      </c>
      <c r="N755" s="1">
        <v>0</v>
      </c>
      <c r="O755" s="1">
        <v>0</v>
      </c>
      <c r="P755" s="1">
        <v>0</v>
      </c>
      <c r="Q755" s="1">
        <v>0</v>
      </c>
      <c r="R755" s="1">
        <v>0</v>
      </c>
      <c r="S755" s="1">
        <v>0</v>
      </c>
      <c r="T755" s="1">
        <v>0</v>
      </c>
      <c r="U755" s="1">
        <v>0</v>
      </c>
      <c r="V755" s="1" t="s">
        <v>377</v>
      </c>
      <c r="W755" s="1" t="s">
        <v>377</v>
      </c>
      <c r="X755" s="1">
        <f t="shared" si="11"/>
        <v>0</v>
      </c>
    </row>
    <row r="756" spans="1:24" x14ac:dyDescent="0.25">
      <c r="A756" t="s">
        <v>2304</v>
      </c>
      <c r="B756" t="s">
        <v>2433</v>
      </c>
      <c r="C756" t="s">
        <v>2434</v>
      </c>
      <c r="D756" s="1">
        <v>2604.81</v>
      </c>
      <c r="E756" s="1">
        <v>2860.21</v>
      </c>
      <c r="F756" s="1">
        <v>910.73</v>
      </c>
      <c r="G756" s="1">
        <v>2604.81</v>
      </c>
      <c r="H756" s="1">
        <v>298.25</v>
      </c>
      <c r="I756" s="1">
        <v>0</v>
      </c>
      <c r="J756" s="1">
        <v>217.07</v>
      </c>
      <c r="K756" s="1">
        <v>38.33</v>
      </c>
      <c r="L756" s="1">
        <v>0</v>
      </c>
      <c r="M756" s="1">
        <v>0</v>
      </c>
      <c r="N756" s="1">
        <v>0</v>
      </c>
      <c r="O756" s="1">
        <v>0</v>
      </c>
      <c r="P756" s="1">
        <v>0</v>
      </c>
      <c r="Q756" s="1">
        <v>0</v>
      </c>
      <c r="R756" s="1">
        <v>0</v>
      </c>
      <c r="S756" s="1">
        <v>0</v>
      </c>
      <c r="T756" s="1">
        <v>0</v>
      </c>
      <c r="U756" s="1">
        <v>0</v>
      </c>
      <c r="V756" s="1" t="s">
        <v>377</v>
      </c>
      <c r="W756" s="1" t="s">
        <v>377</v>
      </c>
      <c r="X756" s="1">
        <f t="shared" si="11"/>
        <v>0</v>
      </c>
    </row>
    <row r="757" spans="1:24" x14ac:dyDescent="0.25">
      <c r="A757" t="s">
        <v>2305</v>
      </c>
      <c r="B757" t="s">
        <v>2437</v>
      </c>
      <c r="C757" t="s">
        <v>2438</v>
      </c>
      <c r="D757" s="1">
        <v>561</v>
      </c>
      <c r="E757" s="1">
        <v>741.08</v>
      </c>
      <c r="F757" s="1">
        <v>560</v>
      </c>
      <c r="G757" s="1">
        <v>656</v>
      </c>
      <c r="H757" s="1">
        <v>53.01</v>
      </c>
      <c r="I757" s="1">
        <v>0</v>
      </c>
      <c r="J757" s="1">
        <v>46.75</v>
      </c>
      <c r="K757" s="1">
        <v>38.33</v>
      </c>
      <c r="L757" s="1">
        <v>0</v>
      </c>
      <c r="M757" s="1">
        <v>0</v>
      </c>
      <c r="N757" s="1">
        <v>23</v>
      </c>
      <c r="O757" s="1">
        <v>0</v>
      </c>
      <c r="P757" s="1">
        <v>0</v>
      </c>
      <c r="Q757" s="1">
        <v>0</v>
      </c>
      <c r="R757" s="1">
        <v>0</v>
      </c>
      <c r="S757" s="1">
        <v>0</v>
      </c>
      <c r="T757" s="1">
        <v>0</v>
      </c>
      <c r="U757" s="1">
        <v>0</v>
      </c>
      <c r="V757" s="1" t="s">
        <v>377</v>
      </c>
      <c r="W757" s="1" t="s">
        <v>377</v>
      </c>
      <c r="X757" s="1">
        <f t="shared" si="11"/>
        <v>0</v>
      </c>
    </row>
    <row r="758" spans="1:24" x14ac:dyDescent="0.25">
      <c r="A758" t="s">
        <v>2308</v>
      </c>
      <c r="B758" t="s">
        <v>2440</v>
      </c>
      <c r="C758" t="s">
        <v>2441</v>
      </c>
      <c r="D758" s="1">
        <v>2300</v>
      </c>
      <c r="E758" s="1">
        <v>2300</v>
      </c>
      <c r="F758" s="1">
        <v>455.35</v>
      </c>
      <c r="G758" s="1">
        <v>2300</v>
      </c>
      <c r="H758" s="1">
        <v>263.35000000000002</v>
      </c>
      <c r="I758" s="1">
        <v>0</v>
      </c>
      <c r="J758" s="1">
        <v>0</v>
      </c>
      <c r="K758" s="1">
        <v>0</v>
      </c>
      <c r="L758" s="1">
        <v>0</v>
      </c>
      <c r="M758" s="1">
        <v>0</v>
      </c>
      <c r="N758" s="1">
        <v>0</v>
      </c>
      <c r="O758" s="1">
        <v>0</v>
      </c>
      <c r="P758" s="1">
        <v>0</v>
      </c>
      <c r="Q758" s="1">
        <v>0</v>
      </c>
      <c r="R758" s="1">
        <v>0</v>
      </c>
      <c r="S758" s="1">
        <v>0</v>
      </c>
      <c r="T758" s="1">
        <v>0</v>
      </c>
      <c r="U758" s="1">
        <v>0</v>
      </c>
      <c r="V758" s="1" t="s">
        <v>377</v>
      </c>
      <c r="W758" s="1" t="s">
        <v>377</v>
      </c>
      <c r="X758" s="1">
        <f t="shared" si="11"/>
        <v>0</v>
      </c>
    </row>
    <row r="759" spans="1:24" x14ac:dyDescent="0.25">
      <c r="A759" t="s">
        <v>2311</v>
      </c>
      <c r="B759" t="s">
        <v>2443</v>
      </c>
      <c r="C759" t="s">
        <v>2444</v>
      </c>
      <c r="D759" s="1">
        <v>1734.66</v>
      </c>
      <c r="E759" s="1">
        <v>1917.55</v>
      </c>
      <c r="F759" s="1">
        <v>218.62</v>
      </c>
      <c r="G759" s="1">
        <v>1734.66</v>
      </c>
      <c r="H759" s="1">
        <v>198.62</v>
      </c>
      <c r="I759" s="1">
        <v>0</v>
      </c>
      <c r="J759" s="1">
        <v>144.56</v>
      </c>
      <c r="K759" s="1">
        <v>38.33</v>
      </c>
      <c r="L759" s="1">
        <v>0</v>
      </c>
      <c r="M759" s="1">
        <v>0</v>
      </c>
      <c r="N759" s="1">
        <v>0</v>
      </c>
      <c r="O759" s="1">
        <v>0</v>
      </c>
      <c r="P759" s="1">
        <v>0</v>
      </c>
      <c r="Q759" s="1">
        <v>0</v>
      </c>
      <c r="R759" s="1">
        <v>0</v>
      </c>
      <c r="S759" s="1">
        <v>0</v>
      </c>
      <c r="T759" s="1">
        <v>0</v>
      </c>
      <c r="U759" s="1">
        <v>0</v>
      </c>
      <c r="V759" s="1" t="s">
        <v>377</v>
      </c>
      <c r="W759" s="1" t="s">
        <v>377</v>
      </c>
      <c r="X759" s="1">
        <f t="shared" si="11"/>
        <v>0</v>
      </c>
    </row>
    <row r="760" spans="1:24" x14ac:dyDescent="0.25">
      <c r="A760" t="s">
        <v>2314</v>
      </c>
      <c r="B760" t="s">
        <v>2446</v>
      </c>
      <c r="C760" t="s">
        <v>2447</v>
      </c>
      <c r="D760" s="1">
        <v>901</v>
      </c>
      <c r="E760" s="1">
        <v>1014.41</v>
      </c>
      <c r="F760" s="1">
        <v>103.16</v>
      </c>
      <c r="G760" s="1">
        <v>901</v>
      </c>
      <c r="H760" s="1">
        <v>103.16</v>
      </c>
      <c r="I760" s="1">
        <v>0</v>
      </c>
      <c r="J760" s="1">
        <v>75.08</v>
      </c>
      <c r="K760" s="1">
        <v>38.33</v>
      </c>
      <c r="L760" s="1">
        <v>0</v>
      </c>
      <c r="M760" s="1">
        <v>0</v>
      </c>
      <c r="N760" s="1">
        <v>0</v>
      </c>
      <c r="O760" s="1">
        <v>0</v>
      </c>
      <c r="P760" s="1">
        <v>0</v>
      </c>
      <c r="Q760" s="1">
        <v>0</v>
      </c>
      <c r="R760" s="1">
        <v>0</v>
      </c>
      <c r="S760" s="1">
        <v>0</v>
      </c>
      <c r="T760" s="1">
        <v>0</v>
      </c>
      <c r="U760" s="1">
        <v>0</v>
      </c>
      <c r="V760" s="1" t="s">
        <v>377</v>
      </c>
      <c r="W760" s="1" t="s">
        <v>377</v>
      </c>
      <c r="X760" s="1">
        <f t="shared" si="11"/>
        <v>0</v>
      </c>
    </row>
    <row r="761" spans="1:24" x14ac:dyDescent="0.25">
      <c r="A761" t="s">
        <v>2317</v>
      </c>
      <c r="B761" t="s">
        <v>2450</v>
      </c>
      <c r="C761" t="s">
        <v>2451</v>
      </c>
      <c r="D761" s="1">
        <v>733</v>
      </c>
      <c r="E761" s="1">
        <v>733</v>
      </c>
      <c r="F761" s="1">
        <v>561.32000000000005</v>
      </c>
      <c r="G761" s="1">
        <v>733</v>
      </c>
      <c r="H761" s="1">
        <v>83.93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0</v>
      </c>
      <c r="P761" s="1">
        <v>0</v>
      </c>
      <c r="Q761" s="1">
        <v>0</v>
      </c>
      <c r="R761" s="1">
        <v>0</v>
      </c>
      <c r="S761" s="1">
        <v>0</v>
      </c>
      <c r="T761" s="1">
        <v>0</v>
      </c>
      <c r="U761" s="1">
        <v>0</v>
      </c>
      <c r="V761" s="1" t="s">
        <v>377</v>
      </c>
      <c r="W761" s="1" t="s">
        <v>377</v>
      </c>
      <c r="X761" s="1">
        <f t="shared" si="11"/>
        <v>0</v>
      </c>
    </row>
    <row r="762" spans="1:24" x14ac:dyDescent="0.25">
      <c r="A762" t="s">
        <v>2320</v>
      </c>
      <c r="B762" t="s">
        <v>2453</v>
      </c>
      <c r="C762" t="s">
        <v>2454</v>
      </c>
      <c r="D762" s="1">
        <v>2783</v>
      </c>
      <c r="E762" s="1">
        <v>2783</v>
      </c>
      <c r="F762" s="1">
        <v>1681.01</v>
      </c>
      <c r="G762" s="1">
        <v>2783</v>
      </c>
      <c r="H762" s="1">
        <v>318.64999999999998</v>
      </c>
      <c r="I762" s="1">
        <v>0</v>
      </c>
      <c r="J762" s="1">
        <v>0</v>
      </c>
      <c r="K762" s="1">
        <v>0</v>
      </c>
      <c r="L762" s="1">
        <v>0</v>
      </c>
      <c r="M762" s="1">
        <v>0</v>
      </c>
      <c r="N762" s="1">
        <v>0</v>
      </c>
      <c r="O762" s="1">
        <v>0</v>
      </c>
      <c r="P762" s="1">
        <v>0</v>
      </c>
      <c r="Q762" s="1">
        <v>0</v>
      </c>
      <c r="R762" s="1">
        <v>0</v>
      </c>
      <c r="S762" s="1">
        <v>0</v>
      </c>
      <c r="T762" s="1">
        <v>0</v>
      </c>
      <c r="U762" s="1">
        <v>0</v>
      </c>
      <c r="V762" s="1" t="s">
        <v>377</v>
      </c>
      <c r="W762" s="1" t="s">
        <v>377</v>
      </c>
      <c r="X762" s="1">
        <f t="shared" si="11"/>
        <v>0</v>
      </c>
    </row>
    <row r="763" spans="1:24" x14ac:dyDescent="0.25">
      <c r="A763" t="s">
        <v>2323</v>
      </c>
      <c r="B763" t="s">
        <v>2456</v>
      </c>
      <c r="C763" t="s">
        <v>2457</v>
      </c>
      <c r="D763" s="1">
        <v>490.61</v>
      </c>
      <c r="E763" s="1">
        <v>572.45000000000005</v>
      </c>
      <c r="F763" s="1">
        <v>84.26</v>
      </c>
      <c r="G763" s="1">
        <v>572.45000000000005</v>
      </c>
      <c r="H763" s="1">
        <v>46.36</v>
      </c>
      <c r="I763" s="1">
        <v>0</v>
      </c>
      <c r="J763" s="1">
        <v>0</v>
      </c>
      <c r="K763" s="1">
        <v>0</v>
      </c>
      <c r="L763" s="1">
        <v>0</v>
      </c>
      <c r="M763" s="1">
        <v>0</v>
      </c>
      <c r="N763" s="1">
        <v>9.84</v>
      </c>
      <c r="O763" s="1">
        <v>0</v>
      </c>
      <c r="P763" s="1">
        <v>0</v>
      </c>
      <c r="Q763" s="1">
        <v>0</v>
      </c>
      <c r="R763" s="1">
        <v>0</v>
      </c>
      <c r="S763" s="1">
        <v>0</v>
      </c>
      <c r="T763" s="1">
        <v>0</v>
      </c>
      <c r="U763" s="1">
        <v>0</v>
      </c>
      <c r="V763" s="1" t="s">
        <v>534</v>
      </c>
      <c r="W763" s="1" t="s">
        <v>377</v>
      </c>
      <c r="X763" s="1">
        <f t="shared" si="11"/>
        <v>0</v>
      </c>
    </row>
    <row r="764" spans="1:24" x14ac:dyDescent="0.25">
      <c r="A764" t="s">
        <v>2324</v>
      </c>
      <c r="B764" t="s">
        <v>2459</v>
      </c>
      <c r="C764" t="s">
        <v>2460</v>
      </c>
      <c r="D764" s="1">
        <v>490.61</v>
      </c>
      <c r="E764" s="1">
        <v>571.22</v>
      </c>
      <c r="F764" s="1">
        <v>266.47000000000003</v>
      </c>
      <c r="G764" s="1">
        <v>571.22</v>
      </c>
      <c r="H764" s="1">
        <v>46.36</v>
      </c>
      <c r="I764" s="1">
        <v>0</v>
      </c>
      <c r="J764" s="1">
        <v>0</v>
      </c>
      <c r="K764" s="1">
        <v>0</v>
      </c>
      <c r="L764" s="1">
        <v>0</v>
      </c>
      <c r="M764" s="1">
        <v>0</v>
      </c>
      <c r="N764" s="1">
        <v>8.61</v>
      </c>
      <c r="O764" s="1">
        <v>0</v>
      </c>
      <c r="P764" s="1">
        <v>0</v>
      </c>
      <c r="Q764" s="1">
        <v>0</v>
      </c>
      <c r="R764" s="1">
        <v>0</v>
      </c>
      <c r="S764" s="1">
        <v>0</v>
      </c>
      <c r="T764" s="1">
        <v>0</v>
      </c>
      <c r="U764" s="1">
        <v>0</v>
      </c>
      <c r="V764" s="1" t="s">
        <v>377</v>
      </c>
      <c r="W764" s="1" t="s">
        <v>377</v>
      </c>
      <c r="X764" s="1">
        <f t="shared" si="11"/>
        <v>0</v>
      </c>
    </row>
    <row r="765" spans="1:24" x14ac:dyDescent="0.25">
      <c r="A765" t="s">
        <v>2327</v>
      </c>
      <c r="B765" t="s">
        <v>2462</v>
      </c>
      <c r="C765" t="s">
        <v>2463</v>
      </c>
      <c r="D765" s="1">
        <v>1734.66</v>
      </c>
      <c r="E765" s="1">
        <v>1917.55</v>
      </c>
      <c r="F765" s="1">
        <v>252.22</v>
      </c>
      <c r="G765" s="1">
        <v>1734.66</v>
      </c>
      <c r="H765" s="1">
        <v>198.62</v>
      </c>
      <c r="I765" s="1">
        <v>0</v>
      </c>
      <c r="J765" s="1">
        <v>144.56</v>
      </c>
      <c r="K765" s="1">
        <v>38.33</v>
      </c>
      <c r="L765" s="1">
        <v>0</v>
      </c>
      <c r="M765" s="1">
        <v>0</v>
      </c>
      <c r="N765" s="1">
        <v>0</v>
      </c>
      <c r="O765" s="1">
        <v>0</v>
      </c>
      <c r="P765" s="1">
        <v>0</v>
      </c>
      <c r="Q765" s="1">
        <v>0</v>
      </c>
      <c r="R765" s="1">
        <v>0</v>
      </c>
      <c r="S765" s="1">
        <v>0</v>
      </c>
      <c r="T765" s="1">
        <v>0</v>
      </c>
      <c r="U765" s="1">
        <v>0</v>
      </c>
      <c r="V765" s="1" t="s">
        <v>377</v>
      </c>
      <c r="W765" s="1" t="s">
        <v>377</v>
      </c>
      <c r="X765" s="1">
        <f t="shared" si="11"/>
        <v>0</v>
      </c>
    </row>
    <row r="766" spans="1:24" x14ac:dyDescent="0.25">
      <c r="A766" t="s">
        <v>2328</v>
      </c>
      <c r="B766" t="s">
        <v>2465</v>
      </c>
      <c r="C766" t="s">
        <v>2466</v>
      </c>
      <c r="D766" s="1">
        <v>2000</v>
      </c>
      <c r="E766" s="1">
        <v>2205</v>
      </c>
      <c r="F766" s="1">
        <v>488.3</v>
      </c>
      <c r="G766" s="1">
        <v>2000</v>
      </c>
      <c r="H766" s="1">
        <v>229</v>
      </c>
      <c r="I766" s="1">
        <v>0</v>
      </c>
      <c r="J766" s="1">
        <v>166.67</v>
      </c>
      <c r="K766" s="1">
        <v>38.33</v>
      </c>
      <c r="L766" s="1">
        <v>0</v>
      </c>
      <c r="M766" s="1">
        <v>0</v>
      </c>
      <c r="N766" s="1">
        <v>0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  <c r="T766" s="1">
        <v>0</v>
      </c>
      <c r="U766" s="1">
        <v>0</v>
      </c>
      <c r="V766" s="1" t="s">
        <v>377</v>
      </c>
      <c r="W766" s="1" t="s">
        <v>377</v>
      </c>
      <c r="X766" s="1">
        <f t="shared" si="11"/>
        <v>0</v>
      </c>
    </row>
    <row r="767" spans="1:24" x14ac:dyDescent="0.25">
      <c r="A767" t="s">
        <v>2331</v>
      </c>
      <c r="B767" t="s">
        <v>115</v>
      </c>
      <c r="C767" t="s">
        <v>116</v>
      </c>
      <c r="D767" s="1">
        <v>1212</v>
      </c>
      <c r="E767" s="1">
        <v>1212</v>
      </c>
      <c r="F767" s="1">
        <v>551.91999999999996</v>
      </c>
      <c r="G767" s="1">
        <v>1212</v>
      </c>
      <c r="H767" s="1">
        <v>138.77000000000001</v>
      </c>
      <c r="I767" s="1">
        <v>0</v>
      </c>
      <c r="J767" s="1">
        <v>0</v>
      </c>
      <c r="K767" s="1">
        <v>0</v>
      </c>
      <c r="L767" s="1">
        <v>0</v>
      </c>
      <c r="M767" s="1">
        <v>0</v>
      </c>
      <c r="N767" s="1">
        <v>0</v>
      </c>
      <c r="O767" s="1">
        <v>0</v>
      </c>
      <c r="P767" s="1">
        <v>0</v>
      </c>
      <c r="Q767" s="1">
        <v>0</v>
      </c>
      <c r="R767" s="1">
        <v>0</v>
      </c>
      <c r="S767" s="1">
        <v>0</v>
      </c>
      <c r="T767" s="1">
        <v>0</v>
      </c>
      <c r="U767" s="1">
        <v>0</v>
      </c>
      <c r="V767" s="1" t="s">
        <v>377</v>
      </c>
      <c r="W767" s="1" t="s">
        <v>377</v>
      </c>
      <c r="X767" s="1">
        <f t="shared" si="11"/>
        <v>0</v>
      </c>
    </row>
    <row r="768" spans="1:24" x14ac:dyDescent="0.25">
      <c r="A768" t="s">
        <v>2332</v>
      </c>
      <c r="B768" t="s">
        <v>2469</v>
      </c>
      <c r="C768" t="s">
        <v>2470</v>
      </c>
      <c r="D768" s="1">
        <v>1734.66</v>
      </c>
      <c r="E768" s="1">
        <v>1917.55</v>
      </c>
      <c r="F768" s="1">
        <v>693.34</v>
      </c>
      <c r="G768" s="1">
        <v>1734.66</v>
      </c>
      <c r="H768" s="1">
        <v>198.62</v>
      </c>
      <c r="I768" s="1">
        <v>0</v>
      </c>
      <c r="J768" s="1">
        <v>144.56</v>
      </c>
      <c r="K768" s="1">
        <v>38.33</v>
      </c>
      <c r="L768" s="1">
        <v>0</v>
      </c>
      <c r="M768" s="1">
        <v>0</v>
      </c>
      <c r="N768" s="1">
        <v>0</v>
      </c>
      <c r="O768" s="1">
        <v>0</v>
      </c>
      <c r="P768" s="1">
        <v>0</v>
      </c>
      <c r="Q768" s="1">
        <v>0</v>
      </c>
      <c r="R768" s="1">
        <v>0</v>
      </c>
      <c r="S768" s="1">
        <v>0</v>
      </c>
      <c r="T768" s="1">
        <v>0</v>
      </c>
      <c r="U768" s="1">
        <v>0</v>
      </c>
      <c r="V768" s="1" t="s">
        <v>377</v>
      </c>
      <c r="W768" s="1" t="s">
        <v>377</v>
      </c>
      <c r="X768" s="1">
        <f t="shared" si="11"/>
        <v>0</v>
      </c>
    </row>
    <row r="769" spans="1:24" x14ac:dyDescent="0.25">
      <c r="A769" t="s">
        <v>2333</v>
      </c>
      <c r="B769" t="s">
        <v>2472</v>
      </c>
      <c r="C769" t="s">
        <v>2473</v>
      </c>
      <c r="D769" s="1">
        <v>806.77</v>
      </c>
      <c r="E769" s="1">
        <v>878.77</v>
      </c>
      <c r="F769" s="1">
        <v>771.89</v>
      </c>
      <c r="G769" s="1">
        <v>878.77</v>
      </c>
      <c r="H769" s="1">
        <v>76.239999999999995</v>
      </c>
      <c r="I769" s="1">
        <v>0</v>
      </c>
      <c r="J769" s="1">
        <v>0</v>
      </c>
      <c r="K769" s="1">
        <v>0</v>
      </c>
      <c r="L769" s="1">
        <v>0</v>
      </c>
      <c r="M769" s="1">
        <v>0</v>
      </c>
      <c r="N769" s="1">
        <v>4.5</v>
      </c>
      <c r="O769" s="1">
        <v>0</v>
      </c>
      <c r="P769" s="1">
        <v>0</v>
      </c>
      <c r="Q769" s="1">
        <v>0</v>
      </c>
      <c r="R769" s="1">
        <v>0</v>
      </c>
      <c r="S769" s="1">
        <v>0</v>
      </c>
      <c r="T769" s="1">
        <v>0</v>
      </c>
      <c r="U769" s="1">
        <v>0</v>
      </c>
      <c r="V769" s="1" t="s">
        <v>377</v>
      </c>
      <c r="W769" s="1" t="s">
        <v>377</v>
      </c>
      <c r="X769" s="1">
        <f t="shared" si="11"/>
        <v>0</v>
      </c>
    </row>
    <row r="770" spans="1:24" x14ac:dyDescent="0.25">
      <c r="A770" t="s">
        <v>2336</v>
      </c>
      <c r="B770" t="s">
        <v>2475</v>
      </c>
      <c r="C770" t="s">
        <v>2476</v>
      </c>
      <c r="D770" s="1">
        <v>1734.66</v>
      </c>
      <c r="E770" s="1">
        <v>1734.66</v>
      </c>
      <c r="F770" s="1">
        <v>241.12</v>
      </c>
      <c r="G770" s="1">
        <v>1734.66</v>
      </c>
      <c r="H770" s="1">
        <v>198.62</v>
      </c>
      <c r="I770" s="1">
        <v>0</v>
      </c>
      <c r="J770" s="1">
        <v>0</v>
      </c>
      <c r="K770" s="1">
        <v>0</v>
      </c>
      <c r="L770" s="1">
        <v>0</v>
      </c>
      <c r="M770" s="1">
        <v>0</v>
      </c>
      <c r="N770" s="1">
        <v>0</v>
      </c>
      <c r="O770" s="1">
        <v>0</v>
      </c>
      <c r="P770" s="1">
        <v>0</v>
      </c>
      <c r="Q770" s="1">
        <v>0</v>
      </c>
      <c r="R770" s="1">
        <v>0</v>
      </c>
      <c r="S770" s="1">
        <v>0</v>
      </c>
      <c r="T770" s="1">
        <v>0</v>
      </c>
      <c r="U770" s="1">
        <v>0</v>
      </c>
      <c r="V770" s="1" t="s">
        <v>377</v>
      </c>
      <c r="W770" s="1" t="s">
        <v>377</v>
      </c>
      <c r="X770" s="1">
        <f t="shared" si="11"/>
        <v>0</v>
      </c>
    </row>
    <row r="771" spans="1:24" x14ac:dyDescent="0.25">
      <c r="A771" t="s">
        <v>2337</v>
      </c>
      <c r="B771" t="s">
        <v>319</v>
      </c>
      <c r="C771" t="s">
        <v>320</v>
      </c>
      <c r="D771" s="1">
        <v>1212</v>
      </c>
      <c r="E771" s="1">
        <v>1212</v>
      </c>
      <c r="F771" s="1">
        <v>214.53</v>
      </c>
      <c r="G771" s="1">
        <v>1212</v>
      </c>
      <c r="H771" s="1">
        <v>138.77000000000001</v>
      </c>
      <c r="I771" s="1">
        <v>0</v>
      </c>
      <c r="J771" s="1">
        <v>0</v>
      </c>
      <c r="K771" s="1">
        <v>0</v>
      </c>
      <c r="L771" s="1">
        <v>0</v>
      </c>
      <c r="M771" s="1">
        <v>0</v>
      </c>
      <c r="N771" s="1">
        <v>0</v>
      </c>
      <c r="O771" s="1">
        <v>0</v>
      </c>
      <c r="P771" s="1">
        <v>0</v>
      </c>
      <c r="Q771" s="1">
        <v>0</v>
      </c>
      <c r="R771" s="1">
        <v>0</v>
      </c>
      <c r="S771" s="1">
        <v>0</v>
      </c>
      <c r="T771" s="1">
        <v>0</v>
      </c>
      <c r="U771" s="1">
        <v>0</v>
      </c>
      <c r="V771" s="1" t="s">
        <v>377</v>
      </c>
      <c r="W771" s="1" t="s">
        <v>377</v>
      </c>
      <c r="X771" s="1">
        <f t="shared" ref="X771:X834" si="12">SUM(P771:U771)</f>
        <v>0</v>
      </c>
    </row>
    <row r="772" spans="1:24" x14ac:dyDescent="0.25">
      <c r="A772" t="s">
        <v>2340</v>
      </c>
      <c r="B772" t="s">
        <v>201</v>
      </c>
      <c r="C772" t="s">
        <v>202</v>
      </c>
      <c r="D772" s="1">
        <v>363.6</v>
      </c>
      <c r="E772" s="1">
        <v>393.89</v>
      </c>
      <c r="F772" s="1">
        <v>190.6</v>
      </c>
      <c r="G772" s="1">
        <v>363.6</v>
      </c>
      <c r="H772" s="1">
        <v>41.63</v>
      </c>
      <c r="I772" s="1">
        <v>0</v>
      </c>
      <c r="J772" s="1">
        <v>0</v>
      </c>
      <c r="K772" s="1">
        <v>0</v>
      </c>
      <c r="L772" s="1">
        <v>30.29</v>
      </c>
      <c r="M772" s="1">
        <v>0</v>
      </c>
      <c r="N772" s="1">
        <v>0</v>
      </c>
      <c r="O772" s="1">
        <v>0</v>
      </c>
      <c r="P772" s="1">
        <v>0</v>
      </c>
      <c r="Q772" s="1">
        <v>0</v>
      </c>
      <c r="R772" s="1">
        <v>0</v>
      </c>
      <c r="S772" s="1">
        <v>0</v>
      </c>
      <c r="T772" s="1">
        <v>0</v>
      </c>
      <c r="U772" s="1">
        <v>0</v>
      </c>
      <c r="V772" s="1" t="s">
        <v>377</v>
      </c>
      <c r="W772" s="1" t="s">
        <v>377</v>
      </c>
      <c r="X772" s="1">
        <f t="shared" si="12"/>
        <v>0</v>
      </c>
    </row>
    <row r="773" spans="1:24" x14ac:dyDescent="0.25">
      <c r="A773" t="s">
        <v>2343</v>
      </c>
      <c r="B773" t="s">
        <v>2480</v>
      </c>
      <c r="C773" t="s">
        <v>2481</v>
      </c>
      <c r="D773" s="1">
        <v>2300</v>
      </c>
      <c r="E773" s="1">
        <v>2300</v>
      </c>
      <c r="F773" s="1">
        <v>1053.3399999999999</v>
      </c>
      <c r="G773" s="1">
        <v>2300</v>
      </c>
      <c r="H773" s="1">
        <v>263.35000000000002</v>
      </c>
      <c r="I773" s="1">
        <v>0</v>
      </c>
      <c r="J773" s="1">
        <v>0</v>
      </c>
      <c r="K773" s="1">
        <v>0</v>
      </c>
      <c r="L773" s="1">
        <v>0</v>
      </c>
      <c r="M773" s="1">
        <v>0</v>
      </c>
      <c r="N773" s="1">
        <v>0</v>
      </c>
      <c r="O773" s="1">
        <v>0</v>
      </c>
      <c r="P773" s="1">
        <v>0</v>
      </c>
      <c r="Q773" s="1">
        <v>0</v>
      </c>
      <c r="R773" s="1">
        <v>0</v>
      </c>
      <c r="S773" s="1">
        <v>0</v>
      </c>
      <c r="T773" s="1">
        <v>0</v>
      </c>
      <c r="U773" s="1">
        <v>0</v>
      </c>
      <c r="V773" s="1" t="s">
        <v>377</v>
      </c>
      <c r="W773" s="1" t="s">
        <v>377</v>
      </c>
      <c r="X773" s="1">
        <f t="shared" si="12"/>
        <v>0</v>
      </c>
    </row>
    <row r="774" spans="1:24" x14ac:dyDescent="0.25">
      <c r="A774" t="s">
        <v>2346</v>
      </c>
      <c r="B774" t="s">
        <v>2483</v>
      </c>
      <c r="C774" t="s">
        <v>2484</v>
      </c>
      <c r="D774" s="1">
        <v>1734.66</v>
      </c>
      <c r="E774" s="1">
        <v>1734.66</v>
      </c>
      <c r="F774" s="1">
        <v>692.04</v>
      </c>
      <c r="G774" s="1">
        <v>1734.66</v>
      </c>
      <c r="H774" s="1">
        <v>198.62</v>
      </c>
      <c r="I774" s="1">
        <v>0</v>
      </c>
      <c r="J774" s="1">
        <v>0</v>
      </c>
      <c r="K774" s="1">
        <v>0</v>
      </c>
      <c r="L774" s="1">
        <v>0</v>
      </c>
      <c r="M774" s="1">
        <v>0</v>
      </c>
      <c r="N774" s="1">
        <v>0</v>
      </c>
      <c r="O774" s="1">
        <v>0</v>
      </c>
      <c r="P774" s="1">
        <v>0</v>
      </c>
      <c r="Q774" s="1">
        <v>0</v>
      </c>
      <c r="R774" s="1">
        <v>0</v>
      </c>
      <c r="S774" s="1">
        <v>0</v>
      </c>
      <c r="T774" s="1">
        <v>0</v>
      </c>
      <c r="U774" s="1">
        <v>0</v>
      </c>
      <c r="V774" s="1" t="s">
        <v>377</v>
      </c>
      <c r="W774" s="1" t="s">
        <v>377</v>
      </c>
      <c r="X774" s="1">
        <f t="shared" si="12"/>
        <v>0</v>
      </c>
    </row>
    <row r="775" spans="1:24" x14ac:dyDescent="0.25">
      <c r="A775" t="s">
        <v>2349</v>
      </c>
      <c r="B775" t="s">
        <v>2486</v>
      </c>
      <c r="C775" t="s">
        <v>2487</v>
      </c>
      <c r="D775" s="1">
        <v>2604.81</v>
      </c>
      <c r="E775" s="1">
        <v>2860.21</v>
      </c>
      <c r="F775" s="1">
        <v>591.79</v>
      </c>
      <c r="G775" s="1">
        <v>2604.81</v>
      </c>
      <c r="H775" s="1">
        <v>298.25</v>
      </c>
      <c r="I775" s="1">
        <v>0</v>
      </c>
      <c r="J775" s="1">
        <v>217.07</v>
      </c>
      <c r="K775" s="1">
        <v>38.33</v>
      </c>
      <c r="L775" s="1">
        <v>0</v>
      </c>
      <c r="M775" s="1">
        <v>0</v>
      </c>
      <c r="N775" s="1">
        <v>0</v>
      </c>
      <c r="O775" s="1">
        <v>0</v>
      </c>
      <c r="P775" s="1">
        <v>0</v>
      </c>
      <c r="Q775" s="1">
        <v>0</v>
      </c>
      <c r="R775" s="1">
        <v>0</v>
      </c>
      <c r="S775" s="1">
        <v>0</v>
      </c>
      <c r="T775" s="1">
        <v>0</v>
      </c>
      <c r="U775" s="1">
        <v>0</v>
      </c>
      <c r="V775" s="1" t="s">
        <v>377</v>
      </c>
      <c r="W775" s="1" t="s">
        <v>377</v>
      </c>
      <c r="X775" s="1">
        <f t="shared" si="12"/>
        <v>0</v>
      </c>
    </row>
    <row r="776" spans="1:24" x14ac:dyDescent="0.25">
      <c r="A776" t="s">
        <v>2350</v>
      </c>
      <c r="B776" t="s">
        <v>2489</v>
      </c>
      <c r="C776" t="s">
        <v>2490</v>
      </c>
      <c r="D776" s="1">
        <v>2997</v>
      </c>
      <c r="E776" s="1">
        <v>3285.08</v>
      </c>
      <c r="F776" s="1">
        <v>2452.12</v>
      </c>
      <c r="G776" s="1">
        <v>2997</v>
      </c>
      <c r="H776" s="1">
        <v>343.16</v>
      </c>
      <c r="I776" s="1">
        <v>0</v>
      </c>
      <c r="J776" s="1">
        <v>249.75</v>
      </c>
      <c r="K776" s="1">
        <v>38.33</v>
      </c>
      <c r="L776" s="1">
        <v>0</v>
      </c>
      <c r="M776" s="1">
        <v>0</v>
      </c>
      <c r="N776" s="1">
        <v>0</v>
      </c>
      <c r="O776" s="1">
        <v>0</v>
      </c>
      <c r="P776" s="1">
        <v>0</v>
      </c>
      <c r="Q776" s="1">
        <v>0</v>
      </c>
      <c r="R776" s="1">
        <v>0</v>
      </c>
      <c r="S776" s="1">
        <v>0</v>
      </c>
      <c r="T776" s="1">
        <v>0</v>
      </c>
      <c r="U776" s="1">
        <v>0</v>
      </c>
      <c r="V776" s="1" t="s">
        <v>377</v>
      </c>
      <c r="W776" s="1" t="s">
        <v>377</v>
      </c>
      <c r="X776" s="1">
        <f t="shared" si="12"/>
        <v>0</v>
      </c>
    </row>
    <row r="777" spans="1:24" x14ac:dyDescent="0.25">
      <c r="A777" t="s">
        <v>2353</v>
      </c>
      <c r="B777" t="s">
        <v>2492</v>
      </c>
      <c r="C777" t="s">
        <v>2493</v>
      </c>
      <c r="D777" s="1">
        <v>2604.81</v>
      </c>
      <c r="E777" s="1">
        <v>2860.21</v>
      </c>
      <c r="F777" s="1">
        <v>642</v>
      </c>
      <c r="G777" s="1">
        <v>2604.81</v>
      </c>
      <c r="H777" s="1">
        <v>298.25</v>
      </c>
      <c r="I777" s="1">
        <v>0</v>
      </c>
      <c r="J777" s="1">
        <v>217.07</v>
      </c>
      <c r="K777" s="1">
        <v>38.33</v>
      </c>
      <c r="L777" s="1">
        <v>0</v>
      </c>
      <c r="M777" s="1">
        <v>0</v>
      </c>
      <c r="N777" s="1">
        <v>0</v>
      </c>
      <c r="O777" s="1">
        <v>0</v>
      </c>
      <c r="P777" s="1">
        <v>0</v>
      </c>
      <c r="Q777" s="1">
        <v>0</v>
      </c>
      <c r="R777" s="1">
        <v>0</v>
      </c>
      <c r="S777" s="1">
        <v>0</v>
      </c>
      <c r="T777" s="1">
        <v>0</v>
      </c>
      <c r="U777" s="1">
        <v>0</v>
      </c>
      <c r="V777" s="1" t="s">
        <v>377</v>
      </c>
      <c r="W777" s="1" t="s">
        <v>377</v>
      </c>
      <c r="X777" s="1">
        <f t="shared" si="12"/>
        <v>0</v>
      </c>
    </row>
    <row r="778" spans="1:24" x14ac:dyDescent="0.25">
      <c r="A778" t="s">
        <v>2356</v>
      </c>
      <c r="B778" t="s">
        <v>2495</v>
      </c>
      <c r="C778" t="s">
        <v>2496</v>
      </c>
      <c r="D778" s="1">
        <v>3326.67</v>
      </c>
      <c r="E778" s="1">
        <v>3642.22</v>
      </c>
      <c r="F778" s="1">
        <v>1545.75</v>
      </c>
      <c r="G778" s="1">
        <v>3326.67</v>
      </c>
      <c r="H778" s="1">
        <v>380.9</v>
      </c>
      <c r="I778" s="1">
        <v>0</v>
      </c>
      <c r="J778" s="1">
        <v>277.22000000000003</v>
      </c>
      <c r="K778" s="1">
        <v>38.33</v>
      </c>
      <c r="L778" s="1">
        <v>0</v>
      </c>
      <c r="M778" s="1">
        <v>0</v>
      </c>
      <c r="N778" s="1">
        <v>0</v>
      </c>
      <c r="O778" s="1">
        <v>0</v>
      </c>
      <c r="P778" s="1">
        <v>0</v>
      </c>
      <c r="Q778" s="1">
        <v>0</v>
      </c>
      <c r="R778" s="1">
        <v>0</v>
      </c>
      <c r="S778" s="1">
        <v>0</v>
      </c>
      <c r="T778" s="1">
        <v>0</v>
      </c>
      <c r="U778" s="1">
        <v>0</v>
      </c>
      <c r="V778" s="1" t="s">
        <v>377</v>
      </c>
      <c r="W778" s="1" t="s">
        <v>377</v>
      </c>
      <c r="X778" s="1">
        <f t="shared" si="12"/>
        <v>0</v>
      </c>
    </row>
    <row r="779" spans="1:24" x14ac:dyDescent="0.25">
      <c r="A779" t="s">
        <v>2359</v>
      </c>
      <c r="B779" t="s">
        <v>3723</v>
      </c>
      <c r="C779" t="s">
        <v>3724</v>
      </c>
      <c r="D779" s="1">
        <v>1086</v>
      </c>
      <c r="E779" s="1">
        <v>1086</v>
      </c>
      <c r="F779" s="1">
        <v>124.35</v>
      </c>
      <c r="G779" s="1">
        <v>1086</v>
      </c>
      <c r="H779" s="1">
        <v>124.35</v>
      </c>
      <c r="I779" s="1">
        <v>0</v>
      </c>
      <c r="J779" s="1">
        <v>0</v>
      </c>
      <c r="K779" s="1">
        <v>0</v>
      </c>
      <c r="L779" s="1">
        <v>0</v>
      </c>
      <c r="M779" s="1">
        <v>0</v>
      </c>
      <c r="N779" s="1">
        <v>0</v>
      </c>
      <c r="O779" s="1">
        <v>0</v>
      </c>
      <c r="P779" s="1">
        <v>0</v>
      </c>
      <c r="Q779" s="1">
        <v>0</v>
      </c>
      <c r="R779" s="1">
        <v>0</v>
      </c>
      <c r="S779" s="1">
        <v>0</v>
      </c>
      <c r="T779" s="1">
        <v>0</v>
      </c>
      <c r="U779" s="1">
        <v>0</v>
      </c>
      <c r="V779" s="1" t="s">
        <v>377</v>
      </c>
      <c r="W779" s="1" t="s">
        <v>377</v>
      </c>
      <c r="X779" s="1">
        <f t="shared" si="12"/>
        <v>0</v>
      </c>
    </row>
    <row r="780" spans="1:24" x14ac:dyDescent="0.25">
      <c r="A780" t="s">
        <v>2362</v>
      </c>
      <c r="B780" t="s">
        <v>2498</v>
      </c>
      <c r="C780" t="s">
        <v>2499</v>
      </c>
      <c r="D780" s="1">
        <v>1412</v>
      </c>
      <c r="E780" s="1">
        <v>1412</v>
      </c>
      <c r="F780" s="1">
        <v>529.01</v>
      </c>
      <c r="G780" s="1">
        <v>1412</v>
      </c>
      <c r="H780" s="1">
        <v>161.66999999999999</v>
      </c>
      <c r="I780" s="1">
        <v>0</v>
      </c>
      <c r="J780" s="1">
        <v>0</v>
      </c>
      <c r="K780" s="1">
        <v>0</v>
      </c>
      <c r="L780" s="1">
        <v>0</v>
      </c>
      <c r="M780" s="1">
        <v>0</v>
      </c>
      <c r="N780" s="1">
        <v>0</v>
      </c>
      <c r="O780" s="1">
        <v>0</v>
      </c>
      <c r="P780" s="1">
        <v>0</v>
      </c>
      <c r="Q780" s="1">
        <v>0</v>
      </c>
      <c r="R780" s="1">
        <v>0</v>
      </c>
      <c r="S780" s="1">
        <v>0</v>
      </c>
      <c r="T780" s="1">
        <v>0</v>
      </c>
      <c r="U780" s="1">
        <v>0</v>
      </c>
      <c r="V780" s="1" t="s">
        <v>377</v>
      </c>
      <c r="W780" s="1" t="s">
        <v>377</v>
      </c>
      <c r="X780" s="1">
        <f t="shared" si="12"/>
        <v>0</v>
      </c>
    </row>
    <row r="781" spans="1:24" x14ac:dyDescent="0.25">
      <c r="A781" t="s">
        <v>2365</v>
      </c>
      <c r="B781" t="s">
        <v>237</v>
      </c>
      <c r="C781" t="s">
        <v>238</v>
      </c>
      <c r="D781" s="1">
        <v>1212</v>
      </c>
      <c r="E781" s="1">
        <v>1351.33</v>
      </c>
      <c r="F781" s="1">
        <v>1101.71</v>
      </c>
      <c r="G781" s="1">
        <v>1212</v>
      </c>
      <c r="H781" s="1">
        <v>138.77000000000001</v>
      </c>
      <c r="I781" s="1">
        <v>0</v>
      </c>
      <c r="J781" s="1">
        <v>101</v>
      </c>
      <c r="K781" s="1">
        <v>38.33</v>
      </c>
      <c r="L781" s="1">
        <v>0</v>
      </c>
      <c r="M781" s="1">
        <v>0</v>
      </c>
      <c r="N781" s="1">
        <v>0</v>
      </c>
      <c r="O781" s="1">
        <v>0</v>
      </c>
      <c r="P781" s="1">
        <v>0</v>
      </c>
      <c r="Q781" s="1">
        <v>0</v>
      </c>
      <c r="R781" s="1">
        <v>0</v>
      </c>
      <c r="S781" s="1">
        <v>0</v>
      </c>
      <c r="T781" s="1">
        <v>0</v>
      </c>
      <c r="U781" s="1">
        <v>0</v>
      </c>
      <c r="V781" s="1" t="s">
        <v>377</v>
      </c>
      <c r="W781" s="1" t="s">
        <v>377</v>
      </c>
      <c r="X781" s="1">
        <f t="shared" si="12"/>
        <v>0</v>
      </c>
    </row>
    <row r="782" spans="1:24" x14ac:dyDescent="0.25">
      <c r="A782" t="s">
        <v>2368</v>
      </c>
      <c r="B782" t="s">
        <v>2502</v>
      </c>
      <c r="C782" t="s">
        <v>2503</v>
      </c>
      <c r="D782" s="1">
        <v>3326.67</v>
      </c>
      <c r="E782" s="1">
        <v>3326.67</v>
      </c>
      <c r="F782" s="1">
        <v>597.13</v>
      </c>
      <c r="G782" s="1">
        <v>3326.67</v>
      </c>
      <c r="H782" s="1">
        <v>380.9</v>
      </c>
      <c r="I782" s="1">
        <v>0</v>
      </c>
      <c r="J782" s="1">
        <v>0</v>
      </c>
      <c r="K782" s="1">
        <v>0</v>
      </c>
      <c r="L782" s="1">
        <v>0</v>
      </c>
      <c r="M782" s="1">
        <v>0</v>
      </c>
      <c r="N782" s="1">
        <v>0</v>
      </c>
      <c r="O782" s="1">
        <v>0</v>
      </c>
      <c r="P782" s="1">
        <v>0</v>
      </c>
      <c r="Q782" s="1">
        <v>0</v>
      </c>
      <c r="R782" s="1">
        <v>0</v>
      </c>
      <c r="S782" s="1">
        <v>0</v>
      </c>
      <c r="T782" s="1">
        <v>0</v>
      </c>
      <c r="U782" s="1">
        <v>0</v>
      </c>
      <c r="V782" s="1" t="s">
        <v>377</v>
      </c>
      <c r="W782" s="1" t="s">
        <v>377</v>
      </c>
      <c r="X782" s="1">
        <f t="shared" si="12"/>
        <v>0</v>
      </c>
    </row>
    <row r="783" spans="1:24" x14ac:dyDescent="0.25">
      <c r="A783" t="s">
        <v>2371</v>
      </c>
      <c r="B783" t="s">
        <v>2505</v>
      </c>
      <c r="C783" t="s">
        <v>2506</v>
      </c>
      <c r="D783" s="1">
        <v>2700</v>
      </c>
      <c r="E783" s="1">
        <v>2700</v>
      </c>
      <c r="F783" s="1">
        <v>1146.97</v>
      </c>
      <c r="G783" s="1">
        <v>2700</v>
      </c>
      <c r="H783" s="1">
        <v>309.14999999999998</v>
      </c>
      <c r="I783" s="1">
        <v>0</v>
      </c>
      <c r="J783" s="1">
        <v>0</v>
      </c>
      <c r="K783" s="1">
        <v>0</v>
      </c>
      <c r="L783" s="1">
        <v>0</v>
      </c>
      <c r="M783" s="1">
        <v>0</v>
      </c>
      <c r="N783" s="1">
        <v>0</v>
      </c>
      <c r="O783" s="1">
        <v>0</v>
      </c>
      <c r="P783" s="1">
        <v>0</v>
      </c>
      <c r="Q783" s="1">
        <v>0</v>
      </c>
      <c r="R783" s="1">
        <v>0</v>
      </c>
      <c r="S783" s="1">
        <v>0</v>
      </c>
      <c r="T783" s="1">
        <v>0</v>
      </c>
      <c r="U783" s="1">
        <v>0</v>
      </c>
      <c r="V783" s="1" t="s">
        <v>377</v>
      </c>
      <c r="W783" s="1" t="s">
        <v>377</v>
      </c>
      <c r="X783" s="1">
        <f t="shared" si="12"/>
        <v>0</v>
      </c>
    </row>
    <row r="784" spans="1:24" x14ac:dyDescent="0.25">
      <c r="A784" t="s">
        <v>2374</v>
      </c>
      <c r="B784" t="s">
        <v>3</v>
      </c>
      <c r="C784" t="s">
        <v>4</v>
      </c>
      <c r="D784" s="1">
        <v>1212</v>
      </c>
      <c r="E784" s="1">
        <v>1212</v>
      </c>
      <c r="F784" s="1">
        <v>964.78</v>
      </c>
      <c r="G784" s="1">
        <v>1212</v>
      </c>
      <c r="H784" s="1">
        <v>138.77000000000001</v>
      </c>
      <c r="I784" s="1">
        <v>0</v>
      </c>
      <c r="J784" s="1">
        <v>0</v>
      </c>
      <c r="K784" s="1">
        <v>0</v>
      </c>
      <c r="L784" s="1">
        <v>0</v>
      </c>
      <c r="M784" s="1">
        <v>0</v>
      </c>
      <c r="N784" s="1">
        <v>0</v>
      </c>
      <c r="O784" s="1">
        <v>0</v>
      </c>
      <c r="P784" s="1">
        <v>0</v>
      </c>
      <c r="Q784" s="1">
        <v>0</v>
      </c>
      <c r="R784" s="1">
        <v>0</v>
      </c>
      <c r="S784" s="1">
        <v>0</v>
      </c>
      <c r="T784" s="1">
        <v>0</v>
      </c>
      <c r="U784" s="1">
        <v>0</v>
      </c>
      <c r="V784" s="1" t="s">
        <v>377</v>
      </c>
      <c r="W784" s="1" t="s">
        <v>377</v>
      </c>
      <c r="X784" s="1">
        <f t="shared" si="12"/>
        <v>0</v>
      </c>
    </row>
    <row r="785" spans="1:24" x14ac:dyDescent="0.25">
      <c r="A785" t="s">
        <v>2377</v>
      </c>
      <c r="B785" t="s">
        <v>2510</v>
      </c>
      <c r="C785" t="s">
        <v>2511</v>
      </c>
      <c r="D785" s="1">
        <v>733</v>
      </c>
      <c r="E785" s="1">
        <v>832.41</v>
      </c>
      <c r="F785" s="1">
        <v>443.8</v>
      </c>
      <c r="G785" s="1">
        <v>733</v>
      </c>
      <c r="H785" s="1">
        <v>83.93</v>
      </c>
      <c r="I785" s="1">
        <v>0</v>
      </c>
      <c r="J785" s="1">
        <v>61.08</v>
      </c>
      <c r="K785" s="1">
        <v>38.33</v>
      </c>
      <c r="L785" s="1">
        <v>0</v>
      </c>
      <c r="M785" s="1">
        <v>0</v>
      </c>
      <c r="N785" s="1">
        <v>0</v>
      </c>
      <c r="O785" s="1">
        <v>0</v>
      </c>
      <c r="P785" s="1">
        <v>0</v>
      </c>
      <c r="Q785" s="1">
        <v>0</v>
      </c>
      <c r="R785" s="1">
        <v>0</v>
      </c>
      <c r="S785" s="1">
        <v>0</v>
      </c>
      <c r="T785" s="1">
        <v>0</v>
      </c>
      <c r="U785" s="1">
        <v>0</v>
      </c>
      <c r="V785" s="1" t="s">
        <v>377</v>
      </c>
      <c r="W785" s="1" t="s">
        <v>377</v>
      </c>
      <c r="X785" s="1">
        <f t="shared" si="12"/>
        <v>0</v>
      </c>
    </row>
    <row r="786" spans="1:24" x14ac:dyDescent="0.25">
      <c r="A786" t="s">
        <v>2380</v>
      </c>
      <c r="B786" t="s">
        <v>2513</v>
      </c>
      <c r="C786" t="s">
        <v>2514</v>
      </c>
      <c r="D786" s="1">
        <v>733</v>
      </c>
      <c r="E786" s="1">
        <v>832.41</v>
      </c>
      <c r="F786" s="1">
        <v>250.78</v>
      </c>
      <c r="G786" s="1">
        <v>733</v>
      </c>
      <c r="H786" s="1">
        <v>83.93</v>
      </c>
      <c r="I786" s="1">
        <v>0</v>
      </c>
      <c r="J786" s="1">
        <v>61.08</v>
      </c>
      <c r="K786" s="1">
        <v>38.33</v>
      </c>
      <c r="L786" s="1">
        <v>0</v>
      </c>
      <c r="M786" s="1">
        <v>0</v>
      </c>
      <c r="N786" s="1">
        <v>0</v>
      </c>
      <c r="O786" s="1">
        <v>0</v>
      </c>
      <c r="P786" s="1">
        <v>0</v>
      </c>
      <c r="Q786" s="1">
        <v>0</v>
      </c>
      <c r="R786" s="1">
        <v>0</v>
      </c>
      <c r="S786" s="1">
        <v>0</v>
      </c>
      <c r="T786" s="1">
        <v>0</v>
      </c>
      <c r="U786" s="1">
        <v>0</v>
      </c>
      <c r="V786" s="1" t="s">
        <v>377</v>
      </c>
      <c r="W786" s="1" t="s">
        <v>377</v>
      </c>
      <c r="X786" s="1">
        <f t="shared" si="12"/>
        <v>0</v>
      </c>
    </row>
    <row r="787" spans="1:24" x14ac:dyDescent="0.25">
      <c r="A787" t="s">
        <v>2381</v>
      </c>
      <c r="B787" t="s">
        <v>2516</v>
      </c>
      <c r="C787" t="s">
        <v>2517</v>
      </c>
      <c r="D787" s="1">
        <v>1734.66</v>
      </c>
      <c r="E787" s="1">
        <v>1917.55</v>
      </c>
      <c r="F787" s="1">
        <v>337.5</v>
      </c>
      <c r="G787" s="1">
        <v>1734.66</v>
      </c>
      <c r="H787" s="1">
        <v>198.62</v>
      </c>
      <c r="I787" s="1">
        <v>0</v>
      </c>
      <c r="J787" s="1">
        <v>144.56</v>
      </c>
      <c r="K787" s="1">
        <v>38.33</v>
      </c>
      <c r="L787" s="1">
        <v>0</v>
      </c>
      <c r="M787" s="1">
        <v>0</v>
      </c>
      <c r="N787" s="1">
        <v>0</v>
      </c>
      <c r="O787" s="1">
        <v>0</v>
      </c>
      <c r="P787" s="1">
        <v>0</v>
      </c>
      <c r="Q787" s="1">
        <v>0</v>
      </c>
      <c r="R787" s="1">
        <v>0</v>
      </c>
      <c r="S787" s="1">
        <v>0</v>
      </c>
      <c r="T787" s="1">
        <v>0</v>
      </c>
      <c r="U787" s="1">
        <v>0</v>
      </c>
      <c r="V787" s="1" t="s">
        <v>377</v>
      </c>
      <c r="W787" s="1" t="s">
        <v>377</v>
      </c>
      <c r="X787" s="1">
        <f t="shared" si="12"/>
        <v>0</v>
      </c>
    </row>
    <row r="788" spans="1:24" x14ac:dyDescent="0.25">
      <c r="A788" t="s">
        <v>2384</v>
      </c>
      <c r="B788" t="s">
        <v>101</v>
      </c>
      <c r="C788" t="s">
        <v>102</v>
      </c>
      <c r="D788" s="1">
        <v>2600</v>
      </c>
      <c r="E788" s="1">
        <v>2855</v>
      </c>
      <c r="F788" s="1">
        <v>2123.2600000000002</v>
      </c>
      <c r="G788" s="1">
        <v>2600</v>
      </c>
      <c r="H788" s="1">
        <v>297.7</v>
      </c>
      <c r="I788" s="1">
        <v>0</v>
      </c>
      <c r="J788" s="1">
        <v>216.67</v>
      </c>
      <c r="K788" s="1">
        <v>38.33</v>
      </c>
      <c r="L788" s="1">
        <v>0</v>
      </c>
      <c r="M788" s="1">
        <v>0</v>
      </c>
      <c r="N788" s="1">
        <v>0</v>
      </c>
      <c r="O788" s="1">
        <v>0</v>
      </c>
      <c r="P788" s="1">
        <v>0</v>
      </c>
      <c r="Q788" s="1">
        <v>0</v>
      </c>
      <c r="R788" s="1">
        <v>0</v>
      </c>
      <c r="S788" s="1">
        <v>0</v>
      </c>
      <c r="T788" s="1">
        <v>0</v>
      </c>
      <c r="U788" s="1">
        <v>0</v>
      </c>
      <c r="V788" s="1" t="s">
        <v>377</v>
      </c>
      <c r="W788" s="1" t="s">
        <v>377</v>
      </c>
      <c r="X788" s="1">
        <f t="shared" si="12"/>
        <v>0</v>
      </c>
    </row>
    <row r="789" spans="1:24" x14ac:dyDescent="0.25">
      <c r="A789" t="s">
        <v>2387</v>
      </c>
      <c r="B789" t="s">
        <v>2520</v>
      </c>
      <c r="C789" t="s">
        <v>2521</v>
      </c>
      <c r="D789" s="1">
        <v>1734.66</v>
      </c>
      <c r="E789" s="1">
        <v>1734.66</v>
      </c>
      <c r="F789" s="1">
        <v>198.62</v>
      </c>
      <c r="G789" s="1">
        <v>1734.66</v>
      </c>
      <c r="H789" s="1">
        <v>198.62</v>
      </c>
      <c r="I789" s="1">
        <v>0</v>
      </c>
      <c r="J789" s="1">
        <v>0</v>
      </c>
      <c r="K789" s="1">
        <v>0</v>
      </c>
      <c r="L789" s="1">
        <v>0</v>
      </c>
      <c r="M789" s="1">
        <v>0</v>
      </c>
      <c r="N789" s="1">
        <v>0</v>
      </c>
      <c r="O789" s="1">
        <v>0</v>
      </c>
      <c r="P789" s="1">
        <v>0</v>
      </c>
      <c r="Q789" s="1">
        <v>0</v>
      </c>
      <c r="R789" s="1">
        <v>0</v>
      </c>
      <c r="S789" s="1">
        <v>0</v>
      </c>
      <c r="T789" s="1">
        <v>0</v>
      </c>
      <c r="U789" s="1">
        <v>0</v>
      </c>
      <c r="V789" s="1" t="s">
        <v>377</v>
      </c>
      <c r="W789" s="1" t="s">
        <v>377</v>
      </c>
      <c r="X789" s="1">
        <f t="shared" si="12"/>
        <v>0</v>
      </c>
    </row>
    <row r="790" spans="1:24" x14ac:dyDescent="0.25">
      <c r="A790" t="s">
        <v>2390</v>
      </c>
      <c r="B790" t="s">
        <v>2523</v>
      </c>
      <c r="C790" t="s">
        <v>2524</v>
      </c>
      <c r="D790" s="1">
        <v>1734.66</v>
      </c>
      <c r="E790" s="1">
        <v>1917.55</v>
      </c>
      <c r="F790" s="1">
        <v>218.62</v>
      </c>
      <c r="G790" s="1">
        <v>1734.66</v>
      </c>
      <c r="H790" s="1">
        <v>198.62</v>
      </c>
      <c r="I790" s="1">
        <v>0</v>
      </c>
      <c r="J790" s="1">
        <v>144.56</v>
      </c>
      <c r="K790" s="1">
        <v>38.33</v>
      </c>
      <c r="L790" s="1">
        <v>0</v>
      </c>
      <c r="M790" s="1">
        <v>0</v>
      </c>
      <c r="N790" s="1">
        <v>0</v>
      </c>
      <c r="O790" s="1">
        <v>0</v>
      </c>
      <c r="P790" s="1">
        <v>0</v>
      </c>
      <c r="Q790" s="1">
        <v>0</v>
      </c>
      <c r="R790" s="1">
        <v>0</v>
      </c>
      <c r="S790" s="1">
        <v>0</v>
      </c>
      <c r="T790" s="1">
        <v>0</v>
      </c>
      <c r="U790" s="1">
        <v>0</v>
      </c>
      <c r="V790" s="1" t="s">
        <v>377</v>
      </c>
      <c r="W790" s="1" t="s">
        <v>377</v>
      </c>
      <c r="X790" s="1">
        <f t="shared" si="12"/>
        <v>0</v>
      </c>
    </row>
    <row r="791" spans="1:24" x14ac:dyDescent="0.25">
      <c r="A791" t="s">
        <v>2391</v>
      </c>
      <c r="B791" t="s">
        <v>2526</v>
      </c>
      <c r="C791" t="s">
        <v>2527</v>
      </c>
      <c r="D791" s="1">
        <v>1734.66</v>
      </c>
      <c r="E791" s="1">
        <v>1734.66</v>
      </c>
      <c r="F791" s="1">
        <v>218.62</v>
      </c>
      <c r="G791" s="1">
        <v>1734.66</v>
      </c>
      <c r="H791" s="1">
        <v>198.62</v>
      </c>
      <c r="I791" s="1">
        <v>0</v>
      </c>
      <c r="J791" s="1">
        <v>0</v>
      </c>
      <c r="K791" s="1">
        <v>0</v>
      </c>
      <c r="L791" s="1">
        <v>0</v>
      </c>
      <c r="M791" s="1">
        <v>0</v>
      </c>
      <c r="N791" s="1">
        <v>0</v>
      </c>
      <c r="O791" s="1">
        <v>0</v>
      </c>
      <c r="P791" s="1">
        <v>0</v>
      </c>
      <c r="Q791" s="1">
        <v>0</v>
      </c>
      <c r="R791" s="1">
        <v>0</v>
      </c>
      <c r="S791" s="1">
        <v>0</v>
      </c>
      <c r="T791" s="1">
        <v>0</v>
      </c>
      <c r="U791" s="1">
        <v>0</v>
      </c>
      <c r="V791" s="1" t="s">
        <v>377</v>
      </c>
      <c r="W791" s="1" t="s">
        <v>377</v>
      </c>
      <c r="X791" s="1">
        <f t="shared" si="12"/>
        <v>0</v>
      </c>
    </row>
    <row r="792" spans="1:24" x14ac:dyDescent="0.25">
      <c r="A792" t="s">
        <v>2394</v>
      </c>
      <c r="B792" t="s">
        <v>197</v>
      </c>
      <c r="C792" t="s">
        <v>198</v>
      </c>
      <c r="D792" s="1">
        <v>1212</v>
      </c>
      <c r="E792" s="1">
        <v>1212</v>
      </c>
      <c r="F792" s="1">
        <v>238.53</v>
      </c>
      <c r="G792" s="1">
        <v>1212</v>
      </c>
      <c r="H792" s="1">
        <v>138.77000000000001</v>
      </c>
      <c r="I792" s="1">
        <v>0</v>
      </c>
      <c r="J792" s="1">
        <v>0</v>
      </c>
      <c r="K792" s="1">
        <v>0</v>
      </c>
      <c r="L792" s="1">
        <v>0</v>
      </c>
      <c r="M792" s="1">
        <v>0</v>
      </c>
      <c r="N792" s="1">
        <v>0</v>
      </c>
      <c r="O792" s="1">
        <v>0</v>
      </c>
      <c r="P792" s="1">
        <v>0</v>
      </c>
      <c r="Q792" s="1">
        <v>0</v>
      </c>
      <c r="R792" s="1">
        <v>0</v>
      </c>
      <c r="S792" s="1">
        <v>0</v>
      </c>
      <c r="T792" s="1">
        <v>0</v>
      </c>
      <c r="U792" s="1">
        <v>0</v>
      </c>
      <c r="V792" s="1" t="s">
        <v>377</v>
      </c>
      <c r="W792" s="1" t="s">
        <v>377</v>
      </c>
      <c r="X792" s="1">
        <f t="shared" si="12"/>
        <v>0</v>
      </c>
    </row>
    <row r="793" spans="1:24" x14ac:dyDescent="0.25">
      <c r="A793" t="s">
        <v>2395</v>
      </c>
      <c r="B793" t="s">
        <v>2530</v>
      </c>
      <c r="C793" t="s">
        <v>2531</v>
      </c>
      <c r="D793" s="1">
        <v>1086</v>
      </c>
      <c r="E793" s="1">
        <v>1214.83</v>
      </c>
      <c r="F793" s="1">
        <v>124.35</v>
      </c>
      <c r="G793" s="1">
        <v>1086</v>
      </c>
      <c r="H793" s="1">
        <v>124.35</v>
      </c>
      <c r="I793" s="1">
        <v>0</v>
      </c>
      <c r="J793" s="1">
        <v>90.5</v>
      </c>
      <c r="K793" s="1">
        <v>38.33</v>
      </c>
      <c r="L793" s="1">
        <v>0</v>
      </c>
      <c r="M793" s="1">
        <v>0</v>
      </c>
      <c r="N793" s="1">
        <v>0</v>
      </c>
      <c r="O793" s="1">
        <v>0</v>
      </c>
      <c r="P793" s="1">
        <v>0</v>
      </c>
      <c r="Q793" s="1">
        <v>0</v>
      </c>
      <c r="R793" s="1">
        <v>0</v>
      </c>
      <c r="S793" s="1">
        <v>0</v>
      </c>
      <c r="T793" s="1">
        <v>0</v>
      </c>
      <c r="U793" s="1">
        <v>0</v>
      </c>
      <c r="V793" s="1" t="s">
        <v>377</v>
      </c>
      <c r="W793" s="1" t="s">
        <v>377</v>
      </c>
      <c r="X793" s="1">
        <f t="shared" si="12"/>
        <v>0</v>
      </c>
    </row>
    <row r="794" spans="1:24" x14ac:dyDescent="0.25">
      <c r="A794" t="s">
        <v>2396</v>
      </c>
      <c r="B794" t="s">
        <v>2533</v>
      </c>
      <c r="C794" t="s">
        <v>2534</v>
      </c>
      <c r="D794" s="1">
        <v>3326.67</v>
      </c>
      <c r="E794" s="1">
        <v>3326.67</v>
      </c>
      <c r="F794" s="1">
        <v>1353.94</v>
      </c>
      <c r="G794" s="1">
        <v>3326.67</v>
      </c>
      <c r="H794" s="1">
        <v>380.9</v>
      </c>
      <c r="I794" s="1">
        <v>0</v>
      </c>
      <c r="J794" s="1">
        <v>0</v>
      </c>
      <c r="K794" s="1">
        <v>0</v>
      </c>
      <c r="L794" s="1">
        <v>0</v>
      </c>
      <c r="M794" s="1">
        <v>0</v>
      </c>
      <c r="N794" s="1">
        <v>0</v>
      </c>
      <c r="O794" s="1">
        <v>0</v>
      </c>
      <c r="P794" s="1">
        <v>0</v>
      </c>
      <c r="Q794" s="1">
        <v>0</v>
      </c>
      <c r="R794" s="1">
        <v>0</v>
      </c>
      <c r="S794" s="1">
        <v>0</v>
      </c>
      <c r="T794" s="1">
        <v>0</v>
      </c>
      <c r="U794" s="1">
        <v>0</v>
      </c>
      <c r="V794" s="1" t="s">
        <v>377</v>
      </c>
      <c r="W794" s="1" t="s">
        <v>377</v>
      </c>
      <c r="X794" s="1">
        <f t="shared" si="12"/>
        <v>0</v>
      </c>
    </row>
    <row r="795" spans="1:24" x14ac:dyDescent="0.25">
      <c r="A795" t="s">
        <v>2399</v>
      </c>
      <c r="B795" t="s">
        <v>2536</v>
      </c>
      <c r="C795" t="s">
        <v>2537</v>
      </c>
      <c r="D795" s="1">
        <v>3704.86</v>
      </c>
      <c r="E795" s="1">
        <v>3704.86</v>
      </c>
      <c r="F795" s="1">
        <v>1449.5</v>
      </c>
      <c r="G795" s="1">
        <v>3704.86</v>
      </c>
      <c r="H795" s="1">
        <v>424.21</v>
      </c>
      <c r="I795" s="1">
        <v>0</v>
      </c>
      <c r="J795" s="1">
        <v>0</v>
      </c>
      <c r="K795" s="1">
        <v>0</v>
      </c>
      <c r="L795" s="1">
        <v>0</v>
      </c>
      <c r="M795" s="1">
        <v>0</v>
      </c>
      <c r="N795" s="1">
        <v>0</v>
      </c>
      <c r="O795" s="1">
        <v>0</v>
      </c>
      <c r="P795" s="1">
        <v>0</v>
      </c>
      <c r="Q795" s="1">
        <v>0</v>
      </c>
      <c r="R795" s="1">
        <v>0</v>
      </c>
      <c r="S795" s="1">
        <v>0</v>
      </c>
      <c r="T795" s="1">
        <v>0</v>
      </c>
      <c r="U795" s="1">
        <v>0</v>
      </c>
      <c r="V795" s="1" t="s">
        <v>377</v>
      </c>
      <c r="W795" s="1" t="s">
        <v>377</v>
      </c>
      <c r="X795" s="1">
        <f t="shared" si="12"/>
        <v>0</v>
      </c>
    </row>
    <row r="796" spans="1:24" x14ac:dyDescent="0.25">
      <c r="A796" t="s">
        <v>2400</v>
      </c>
      <c r="B796" t="s">
        <v>2539</v>
      </c>
      <c r="C796" t="s">
        <v>2540</v>
      </c>
      <c r="D796" s="1">
        <v>1734.66</v>
      </c>
      <c r="E796" s="1">
        <v>1734.66</v>
      </c>
      <c r="F796" s="1">
        <v>479.63</v>
      </c>
      <c r="G796" s="1">
        <v>1734.66</v>
      </c>
      <c r="H796" s="1">
        <v>198.62</v>
      </c>
      <c r="I796" s="1">
        <v>0</v>
      </c>
      <c r="J796" s="1">
        <v>0</v>
      </c>
      <c r="K796" s="1">
        <v>0</v>
      </c>
      <c r="L796" s="1">
        <v>0</v>
      </c>
      <c r="M796" s="1">
        <v>0</v>
      </c>
      <c r="N796" s="1">
        <v>0</v>
      </c>
      <c r="O796" s="1">
        <v>0</v>
      </c>
      <c r="P796" s="1">
        <v>0</v>
      </c>
      <c r="Q796" s="1">
        <v>0</v>
      </c>
      <c r="R796" s="1">
        <v>0</v>
      </c>
      <c r="S796" s="1">
        <v>0</v>
      </c>
      <c r="T796" s="1">
        <v>0</v>
      </c>
      <c r="U796" s="1">
        <v>0</v>
      </c>
      <c r="V796" s="1" t="s">
        <v>377</v>
      </c>
      <c r="W796" s="1" t="s">
        <v>377</v>
      </c>
      <c r="X796" s="1">
        <f t="shared" si="12"/>
        <v>0</v>
      </c>
    </row>
    <row r="797" spans="1:24" x14ac:dyDescent="0.25">
      <c r="A797" t="s">
        <v>2403</v>
      </c>
      <c r="B797" t="s">
        <v>2542</v>
      </c>
      <c r="C797" t="s">
        <v>2543</v>
      </c>
      <c r="D797" s="1">
        <v>1000</v>
      </c>
      <c r="E797" s="1">
        <v>1000</v>
      </c>
      <c r="F797" s="1">
        <v>254.5</v>
      </c>
      <c r="G797" s="1">
        <v>1000</v>
      </c>
      <c r="H797" s="1">
        <v>114.5</v>
      </c>
      <c r="I797" s="1">
        <v>0</v>
      </c>
      <c r="J797" s="1">
        <v>0</v>
      </c>
      <c r="K797" s="1">
        <v>0</v>
      </c>
      <c r="L797" s="1">
        <v>0</v>
      </c>
      <c r="M797" s="1">
        <v>0</v>
      </c>
      <c r="N797" s="1">
        <v>0</v>
      </c>
      <c r="O797" s="1">
        <v>0</v>
      </c>
      <c r="P797" s="1">
        <v>0</v>
      </c>
      <c r="Q797" s="1">
        <v>0</v>
      </c>
      <c r="R797" s="1">
        <v>0</v>
      </c>
      <c r="S797" s="1">
        <v>0</v>
      </c>
      <c r="T797" s="1">
        <v>0</v>
      </c>
      <c r="U797" s="1">
        <v>0</v>
      </c>
      <c r="V797" s="1" t="s">
        <v>377</v>
      </c>
      <c r="W797" s="1" t="s">
        <v>377</v>
      </c>
      <c r="X797" s="1">
        <f t="shared" si="12"/>
        <v>0</v>
      </c>
    </row>
    <row r="798" spans="1:24" x14ac:dyDescent="0.25">
      <c r="A798" t="s">
        <v>2406</v>
      </c>
      <c r="B798" t="s">
        <v>2545</v>
      </c>
      <c r="C798" t="s">
        <v>2546</v>
      </c>
      <c r="D798" s="1">
        <v>4045.95</v>
      </c>
      <c r="E798" s="1">
        <v>4045.95</v>
      </c>
      <c r="F798" s="1">
        <v>1974.09</v>
      </c>
      <c r="G798" s="1">
        <v>4045.95</v>
      </c>
      <c r="H798" s="1">
        <v>463.26</v>
      </c>
      <c r="I798" s="1">
        <v>0</v>
      </c>
      <c r="J798" s="1">
        <v>0</v>
      </c>
      <c r="K798" s="1">
        <v>0</v>
      </c>
      <c r="L798" s="1">
        <v>0</v>
      </c>
      <c r="M798" s="1">
        <v>0</v>
      </c>
      <c r="N798" s="1">
        <v>0</v>
      </c>
      <c r="O798" s="1">
        <v>0</v>
      </c>
      <c r="P798" s="1">
        <v>0</v>
      </c>
      <c r="Q798" s="1">
        <v>0</v>
      </c>
      <c r="R798" s="1">
        <v>0</v>
      </c>
      <c r="S798" s="1">
        <v>0</v>
      </c>
      <c r="T798" s="1">
        <v>0</v>
      </c>
      <c r="U798" s="1">
        <v>0</v>
      </c>
      <c r="V798" s="1" t="s">
        <v>377</v>
      </c>
      <c r="W798" s="1" t="s">
        <v>377</v>
      </c>
      <c r="X798" s="1">
        <f t="shared" si="12"/>
        <v>0</v>
      </c>
    </row>
    <row r="799" spans="1:24" x14ac:dyDescent="0.25">
      <c r="A799" t="s">
        <v>2409</v>
      </c>
      <c r="B799" t="s">
        <v>2548</v>
      </c>
      <c r="C799" t="s">
        <v>2549</v>
      </c>
      <c r="D799" s="1">
        <v>3326.67</v>
      </c>
      <c r="E799" s="1">
        <v>3642.22</v>
      </c>
      <c r="F799" s="1">
        <v>2593.2600000000002</v>
      </c>
      <c r="G799" s="1">
        <v>3326.67</v>
      </c>
      <c r="H799" s="1">
        <v>380.9</v>
      </c>
      <c r="I799" s="1">
        <v>0</v>
      </c>
      <c r="J799" s="1">
        <v>277.22000000000003</v>
      </c>
      <c r="K799" s="1">
        <v>38.33</v>
      </c>
      <c r="L799" s="1">
        <v>0</v>
      </c>
      <c r="M799" s="1">
        <v>0</v>
      </c>
      <c r="N799" s="1">
        <v>0</v>
      </c>
      <c r="O799" s="1">
        <v>0</v>
      </c>
      <c r="P799" s="1">
        <v>0</v>
      </c>
      <c r="Q799" s="1">
        <v>0</v>
      </c>
      <c r="R799" s="1">
        <v>0</v>
      </c>
      <c r="S799" s="1">
        <v>0</v>
      </c>
      <c r="T799" s="1">
        <v>0</v>
      </c>
      <c r="U799" s="1">
        <v>0</v>
      </c>
      <c r="V799" s="1" t="s">
        <v>377</v>
      </c>
      <c r="W799" s="1" t="s">
        <v>377</v>
      </c>
      <c r="X799" s="1">
        <f t="shared" si="12"/>
        <v>0</v>
      </c>
    </row>
    <row r="800" spans="1:24" x14ac:dyDescent="0.25">
      <c r="A800" t="s">
        <v>2412</v>
      </c>
      <c r="B800" t="s">
        <v>2551</v>
      </c>
      <c r="C800" t="s">
        <v>2552</v>
      </c>
      <c r="D800" s="1">
        <v>1734.66</v>
      </c>
      <c r="E800" s="1">
        <v>1734.66</v>
      </c>
      <c r="F800" s="1">
        <v>218.62</v>
      </c>
      <c r="G800" s="1">
        <v>1734.66</v>
      </c>
      <c r="H800" s="1">
        <v>198.62</v>
      </c>
      <c r="I800" s="1">
        <v>0</v>
      </c>
      <c r="J800" s="1">
        <v>0</v>
      </c>
      <c r="K800" s="1">
        <v>0</v>
      </c>
      <c r="L800" s="1">
        <v>0</v>
      </c>
      <c r="M800" s="1">
        <v>0</v>
      </c>
      <c r="N800" s="1">
        <v>0</v>
      </c>
      <c r="O800" s="1">
        <v>0</v>
      </c>
      <c r="P800" s="1">
        <v>0</v>
      </c>
      <c r="Q800" s="1">
        <v>0</v>
      </c>
      <c r="R800" s="1">
        <v>0</v>
      </c>
      <c r="S800" s="1">
        <v>0</v>
      </c>
      <c r="T800" s="1">
        <v>0</v>
      </c>
      <c r="U800" s="1">
        <v>0</v>
      </c>
      <c r="V800" s="1" t="s">
        <v>377</v>
      </c>
      <c r="W800" s="1" t="s">
        <v>377</v>
      </c>
      <c r="X800" s="1">
        <f t="shared" si="12"/>
        <v>0</v>
      </c>
    </row>
    <row r="801" spans="1:24" x14ac:dyDescent="0.25">
      <c r="A801" t="s">
        <v>2415</v>
      </c>
      <c r="B801" t="s">
        <v>2554</v>
      </c>
      <c r="C801" t="s">
        <v>2555</v>
      </c>
      <c r="D801" s="1">
        <v>3326.67</v>
      </c>
      <c r="E801" s="1">
        <v>3326.67</v>
      </c>
      <c r="F801" s="1">
        <v>2196.0500000000002</v>
      </c>
      <c r="G801" s="1">
        <v>3326.67</v>
      </c>
      <c r="H801" s="1">
        <v>380.9</v>
      </c>
      <c r="I801" s="1">
        <v>0</v>
      </c>
      <c r="J801" s="1">
        <v>0</v>
      </c>
      <c r="K801" s="1">
        <v>0</v>
      </c>
      <c r="L801" s="1">
        <v>0</v>
      </c>
      <c r="M801" s="1">
        <v>0</v>
      </c>
      <c r="N801" s="1">
        <v>0</v>
      </c>
      <c r="O801" s="1">
        <v>0</v>
      </c>
      <c r="P801" s="1">
        <v>0</v>
      </c>
      <c r="Q801" s="1">
        <v>0</v>
      </c>
      <c r="R801" s="1">
        <v>0</v>
      </c>
      <c r="S801" s="1">
        <v>0</v>
      </c>
      <c r="T801" s="1">
        <v>0</v>
      </c>
      <c r="U801" s="1">
        <v>0</v>
      </c>
      <c r="V801" s="1" t="s">
        <v>377</v>
      </c>
      <c r="W801" s="1" t="s">
        <v>377</v>
      </c>
      <c r="X801" s="1">
        <f t="shared" si="12"/>
        <v>0</v>
      </c>
    </row>
    <row r="802" spans="1:24" x14ac:dyDescent="0.25">
      <c r="A802" t="s">
        <v>2418</v>
      </c>
      <c r="B802" t="s">
        <v>2557</v>
      </c>
      <c r="C802" t="s">
        <v>2558</v>
      </c>
      <c r="D802" s="1">
        <v>1734.66</v>
      </c>
      <c r="E802" s="1">
        <v>1734.66</v>
      </c>
      <c r="F802" s="1">
        <v>406.03</v>
      </c>
      <c r="G802" s="1">
        <v>1734.66</v>
      </c>
      <c r="H802" s="1">
        <v>198.62</v>
      </c>
      <c r="I802" s="1">
        <v>0</v>
      </c>
      <c r="J802" s="1">
        <v>0</v>
      </c>
      <c r="K802" s="1">
        <v>0</v>
      </c>
      <c r="L802" s="1">
        <v>0</v>
      </c>
      <c r="M802" s="1">
        <v>0</v>
      </c>
      <c r="N802" s="1">
        <v>0</v>
      </c>
      <c r="O802" s="1">
        <v>0</v>
      </c>
      <c r="P802" s="1">
        <v>0</v>
      </c>
      <c r="Q802" s="1">
        <v>0</v>
      </c>
      <c r="R802" s="1">
        <v>0</v>
      </c>
      <c r="S802" s="1">
        <v>0</v>
      </c>
      <c r="T802" s="1">
        <v>0</v>
      </c>
      <c r="U802" s="1">
        <v>0</v>
      </c>
      <c r="V802" s="1" t="s">
        <v>377</v>
      </c>
      <c r="W802" s="1" t="s">
        <v>377</v>
      </c>
      <c r="X802" s="1">
        <f t="shared" si="12"/>
        <v>0</v>
      </c>
    </row>
    <row r="803" spans="1:24" x14ac:dyDescent="0.25">
      <c r="A803" t="s">
        <v>2421</v>
      </c>
      <c r="B803" t="s">
        <v>2561</v>
      </c>
      <c r="C803" t="s">
        <v>2562</v>
      </c>
      <c r="D803" s="1">
        <v>838</v>
      </c>
      <c r="E803" s="1">
        <v>838</v>
      </c>
      <c r="F803" s="1">
        <v>95.95</v>
      </c>
      <c r="G803" s="1">
        <v>838</v>
      </c>
      <c r="H803" s="1">
        <v>95.95</v>
      </c>
      <c r="I803" s="1">
        <v>0</v>
      </c>
      <c r="J803" s="1">
        <v>0</v>
      </c>
      <c r="K803" s="1">
        <v>0</v>
      </c>
      <c r="L803" s="1">
        <v>0</v>
      </c>
      <c r="M803" s="1">
        <v>0</v>
      </c>
      <c r="N803" s="1">
        <v>0</v>
      </c>
      <c r="O803" s="1">
        <v>0</v>
      </c>
      <c r="P803" s="1">
        <v>0</v>
      </c>
      <c r="Q803" s="1">
        <v>0</v>
      </c>
      <c r="R803" s="1">
        <v>0</v>
      </c>
      <c r="S803" s="1">
        <v>0</v>
      </c>
      <c r="T803" s="1">
        <v>0</v>
      </c>
      <c r="U803" s="1">
        <v>0</v>
      </c>
      <c r="V803" s="1" t="s">
        <v>377</v>
      </c>
      <c r="W803" s="1" t="s">
        <v>377</v>
      </c>
      <c r="X803" s="1">
        <f t="shared" si="12"/>
        <v>0</v>
      </c>
    </row>
    <row r="804" spans="1:24" x14ac:dyDescent="0.25">
      <c r="A804" t="s">
        <v>2424</v>
      </c>
      <c r="B804" t="s">
        <v>119</v>
      </c>
      <c r="C804" t="s">
        <v>120</v>
      </c>
      <c r="D804" s="1">
        <v>1212</v>
      </c>
      <c r="E804" s="1">
        <v>1212</v>
      </c>
      <c r="F804" s="1">
        <v>715.8</v>
      </c>
      <c r="G804" s="1">
        <v>1212</v>
      </c>
      <c r="H804" s="1">
        <v>138.77000000000001</v>
      </c>
      <c r="I804" s="1">
        <v>0</v>
      </c>
      <c r="J804" s="1">
        <v>0</v>
      </c>
      <c r="K804" s="1">
        <v>0</v>
      </c>
      <c r="L804" s="1">
        <v>0</v>
      </c>
      <c r="M804" s="1">
        <v>0</v>
      </c>
      <c r="N804" s="1">
        <v>0</v>
      </c>
      <c r="O804" s="1">
        <v>0</v>
      </c>
      <c r="P804" s="1">
        <v>0</v>
      </c>
      <c r="Q804" s="1">
        <v>0</v>
      </c>
      <c r="R804" s="1">
        <v>0</v>
      </c>
      <c r="S804" s="1">
        <v>0</v>
      </c>
      <c r="T804" s="1">
        <v>0</v>
      </c>
      <c r="U804" s="1">
        <v>0</v>
      </c>
      <c r="V804" s="1" t="s">
        <v>377</v>
      </c>
      <c r="W804" s="1" t="s">
        <v>377</v>
      </c>
      <c r="X804" s="1">
        <f t="shared" si="12"/>
        <v>0</v>
      </c>
    </row>
    <row r="805" spans="1:24" x14ac:dyDescent="0.25">
      <c r="A805" t="s">
        <v>2427</v>
      </c>
      <c r="B805" t="s">
        <v>2565</v>
      </c>
      <c r="C805" t="s">
        <v>2566</v>
      </c>
      <c r="D805" s="1">
        <v>2997</v>
      </c>
      <c r="E805" s="1">
        <v>2997</v>
      </c>
      <c r="F805" s="1">
        <v>1635.09</v>
      </c>
      <c r="G805" s="1">
        <v>2997</v>
      </c>
      <c r="H805" s="1">
        <v>343.16</v>
      </c>
      <c r="I805" s="1">
        <v>0</v>
      </c>
      <c r="J805" s="1">
        <v>0</v>
      </c>
      <c r="K805" s="1">
        <v>0</v>
      </c>
      <c r="L805" s="1">
        <v>0</v>
      </c>
      <c r="M805" s="1">
        <v>0</v>
      </c>
      <c r="N805" s="1">
        <v>0</v>
      </c>
      <c r="O805" s="1">
        <v>0</v>
      </c>
      <c r="P805" s="1">
        <v>0</v>
      </c>
      <c r="Q805" s="1">
        <v>0</v>
      </c>
      <c r="R805" s="1">
        <v>0</v>
      </c>
      <c r="S805" s="1">
        <v>0</v>
      </c>
      <c r="T805" s="1">
        <v>0</v>
      </c>
      <c r="U805" s="1">
        <v>0</v>
      </c>
      <c r="V805" s="1" t="s">
        <v>377</v>
      </c>
      <c r="W805" s="1" t="s">
        <v>377</v>
      </c>
      <c r="X805" s="1">
        <f t="shared" si="12"/>
        <v>0</v>
      </c>
    </row>
    <row r="806" spans="1:24" x14ac:dyDescent="0.25">
      <c r="A806" t="s">
        <v>2428</v>
      </c>
      <c r="B806" t="s">
        <v>2568</v>
      </c>
      <c r="C806" t="s">
        <v>2569</v>
      </c>
      <c r="D806" s="1">
        <v>1412</v>
      </c>
      <c r="E806" s="1">
        <v>1412</v>
      </c>
      <c r="F806" s="1">
        <v>1271.54</v>
      </c>
      <c r="G806" s="1">
        <v>1412</v>
      </c>
      <c r="H806" s="1">
        <v>161.66999999999999</v>
      </c>
      <c r="I806" s="1">
        <v>0</v>
      </c>
      <c r="J806" s="1">
        <v>0</v>
      </c>
      <c r="K806" s="1">
        <v>0</v>
      </c>
      <c r="L806" s="1">
        <v>0</v>
      </c>
      <c r="M806" s="1">
        <v>0</v>
      </c>
      <c r="N806" s="1">
        <v>0</v>
      </c>
      <c r="O806" s="1">
        <v>0</v>
      </c>
      <c r="P806" s="1">
        <v>0</v>
      </c>
      <c r="Q806" s="1">
        <v>0</v>
      </c>
      <c r="R806" s="1">
        <v>0</v>
      </c>
      <c r="S806" s="1">
        <v>0</v>
      </c>
      <c r="T806" s="1">
        <v>0</v>
      </c>
      <c r="U806" s="1">
        <v>0</v>
      </c>
      <c r="V806" s="1" t="s">
        <v>377</v>
      </c>
      <c r="W806" s="1" t="s">
        <v>377</v>
      </c>
      <c r="X806" s="1">
        <f t="shared" si="12"/>
        <v>0</v>
      </c>
    </row>
    <row r="807" spans="1:24" x14ac:dyDescent="0.25">
      <c r="A807" t="s">
        <v>2429</v>
      </c>
      <c r="B807" t="s">
        <v>2571</v>
      </c>
      <c r="C807" t="s">
        <v>2572</v>
      </c>
      <c r="D807" s="1">
        <v>1030</v>
      </c>
      <c r="E807" s="1">
        <v>1106.5</v>
      </c>
      <c r="F807" s="1">
        <v>375.74</v>
      </c>
      <c r="G807" s="1">
        <v>1106.5</v>
      </c>
      <c r="H807" s="1">
        <v>97.34</v>
      </c>
      <c r="I807" s="1">
        <v>0</v>
      </c>
      <c r="J807" s="1">
        <v>0</v>
      </c>
      <c r="K807" s="1">
        <v>0</v>
      </c>
      <c r="L807" s="1">
        <v>0</v>
      </c>
      <c r="M807" s="1">
        <v>0</v>
      </c>
      <c r="N807" s="1">
        <v>4.5</v>
      </c>
      <c r="O807" s="1">
        <v>0</v>
      </c>
      <c r="P807" s="1">
        <v>0</v>
      </c>
      <c r="Q807" s="1">
        <v>0</v>
      </c>
      <c r="R807" s="1">
        <v>0</v>
      </c>
      <c r="S807" s="1">
        <v>0</v>
      </c>
      <c r="T807" s="1">
        <v>0</v>
      </c>
      <c r="U807" s="1">
        <v>0</v>
      </c>
      <c r="V807" s="1" t="s">
        <v>377</v>
      </c>
      <c r="W807" s="1" t="s">
        <v>377</v>
      </c>
      <c r="X807" s="1">
        <f t="shared" si="12"/>
        <v>0</v>
      </c>
    </row>
    <row r="808" spans="1:24" x14ac:dyDescent="0.25">
      <c r="A808" t="s">
        <v>2432</v>
      </c>
      <c r="B808" t="s">
        <v>2574</v>
      </c>
      <c r="C808" t="s">
        <v>2575</v>
      </c>
      <c r="D808" s="1">
        <v>2997</v>
      </c>
      <c r="E808" s="1">
        <v>2997</v>
      </c>
      <c r="F808" s="1">
        <v>1162.6400000000001</v>
      </c>
      <c r="G808" s="1">
        <v>2997</v>
      </c>
      <c r="H808" s="1">
        <v>343.16</v>
      </c>
      <c r="I808" s="1">
        <v>0</v>
      </c>
      <c r="J808" s="1">
        <v>0</v>
      </c>
      <c r="K808" s="1">
        <v>0</v>
      </c>
      <c r="L808" s="1">
        <v>0</v>
      </c>
      <c r="M808" s="1">
        <v>0</v>
      </c>
      <c r="N808" s="1">
        <v>0</v>
      </c>
      <c r="O808" s="1">
        <v>0</v>
      </c>
      <c r="P808" s="1">
        <v>0</v>
      </c>
      <c r="Q808" s="1">
        <v>0</v>
      </c>
      <c r="R808" s="1">
        <v>0</v>
      </c>
      <c r="S808" s="1">
        <v>0</v>
      </c>
      <c r="T808" s="1">
        <v>0</v>
      </c>
      <c r="U808" s="1">
        <v>0</v>
      </c>
      <c r="V808" s="1" t="s">
        <v>377</v>
      </c>
      <c r="W808" s="1" t="s">
        <v>377</v>
      </c>
      <c r="X808" s="1">
        <f t="shared" si="12"/>
        <v>0</v>
      </c>
    </row>
    <row r="809" spans="1:24" x14ac:dyDescent="0.25">
      <c r="A809" t="s">
        <v>2435</v>
      </c>
      <c r="B809" t="s">
        <v>2577</v>
      </c>
      <c r="C809" t="s">
        <v>2578</v>
      </c>
      <c r="D809" s="1">
        <v>490.61</v>
      </c>
      <c r="E809" s="1">
        <v>574.49</v>
      </c>
      <c r="F809" s="1">
        <v>489.61</v>
      </c>
      <c r="G809" s="1">
        <v>574.49</v>
      </c>
      <c r="H809" s="1">
        <v>46.36</v>
      </c>
      <c r="I809" s="1">
        <v>0</v>
      </c>
      <c r="J809" s="1">
        <v>0</v>
      </c>
      <c r="K809" s="1">
        <v>0</v>
      </c>
      <c r="L809" s="1">
        <v>0</v>
      </c>
      <c r="M809" s="1">
        <v>0</v>
      </c>
      <c r="N809" s="1">
        <v>7.38</v>
      </c>
      <c r="O809" s="1">
        <v>0</v>
      </c>
      <c r="P809" s="1">
        <v>0</v>
      </c>
      <c r="Q809" s="1">
        <v>0</v>
      </c>
      <c r="R809" s="1">
        <v>0</v>
      </c>
      <c r="S809" s="1">
        <v>0</v>
      </c>
      <c r="T809" s="1">
        <v>0</v>
      </c>
      <c r="U809" s="1">
        <v>0</v>
      </c>
      <c r="V809" s="1" t="s">
        <v>377</v>
      </c>
      <c r="W809" s="1" t="s">
        <v>377</v>
      </c>
      <c r="X809" s="1">
        <f t="shared" si="12"/>
        <v>0</v>
      </c>
    </row>
    <row r="810" spans="1:24" x14ac:dyDescent="0.25">
      <c r="A810" t="s">
        <v>2436</v>
      </c>
      <c r="B810" t="s">
        <v>2581</v>
      </c>
      <c r="C810" t="s">
        <v>2582</v>
      </c>
      <c r="D810" s="1">
        <v>1734.66</v>
      </c>
      <c r="E810" s="1">
        <v>1917.55</v>
      </c>
      <c r="F810" s="1">
        <v>315.82</v>
      </c>
      <c r="G810" s="1">
        <v>1734.66</v>
      </c>
      <c r="H810" s="1">
        <v>198.62</v>
      </c>
      <c r="I810" s="1">
        <v>0</v>
      </c>
      <c r="J810" s="1">
        <v>144.56</v>
      </c>
      <c r="K810" s="1">
        <v>38.33</v>
      </c>
      <c r="L810" s="1">
        <v>0</v>
      </c>
      <c r="M810" s="1">
        <v>0</v>
      </c>
      <c r="N810" s="1">
        <v>0</v>
      </c>
      <c r="O810" s="1">
        <v>0</v>
      </c>
      <c r="P810" s="1">
        <v>0</v>
      </c>
      <c r="Q810" s="1">
        <v>0</v>
      </c>
      <c r="R810" s="1">
        <v>0</v>
      </c>
      <c r="S810" s="1">
        <v>0</v>
      </c>
      <c r="T810" s="1">
        <v>0</v>
      </c>
      <c r="U810" s="1">
        <v>0</v>
      </c>
      <c r="V810" s="1" t="s">
        <v>377</v>
      </c>
      <c r="W810" s="1" t="s">
        <v>377</v>
      </c>
      <c r="X810" s="1">
        <f t="shared" si="12"/>
        <v>0</v>
      </c>
    </row>
    <row r="811" spans="1:24" x14ac:dyDescent="0.25">
      <c r="A811" t="s">
        <v>2439</v>
      </c>
      <c r="B811" t="s">
        <v>2584</v>
      </c>
      <c r="C811" t="s">
        <v>2585</v>
      </c>
      <c r="D811" s="1">
        <v>1734.66</v>
      </c>
      <c r="E811" s="1">
        <v>1734.66</v>
      </c>
      <c r="F811" s="1">
        <v>218.62</v>
      </c>
      <c r="G811" s="1">
        <v>1734.66</v>
      </c>
      <c r="H811" s="1">
        <v>198.62</v>
      </c>
      <c r="I811" s="1">
        <v>0</v>
      </c>
      <c r="J811" s="1">
        <v>0</v>
      </c>
      <c r="K811" s="1">
        <v>0</v>
      </c>
      <c r="L811" s="1">
        <v>0</v>
      </c>
      <c r="M811" s="1">
        <v>0</v>
      </c>
      <c r="N811" s="1">
        <v>0</v>
      </c>
      <c r="O811" s="1">
        <v>0</v>
      </c>
      <c r="P811" s="1">
        <v>0</v>
      </c>
      <c r="Q811" s="1">
        <v>0</v>
      </c>
      <c r="R811" s="1">
        <v>0</v>
      </c>
      <c r="S811" s="1">
        <v>0</v>
      </c>
      <c r="T811" s="1">
        <v>0</v>
      </c>
      <c r="U811" s="1">
        <v>0</v>
      </c>
      <c r="V811" s="1" t="s">
        <v>377</v>
      </c>
      <c r="W811" s="1" t="s">
        <v>377</v>
      </c>
      <c r="X811" s="1">
        <f t="shared" si="12"/>
        <v>0</v>
      </c>
    </row>
    <row r="812" spans="1:24" x14ac:dyDescent="0.25">
      <c r="A812" t="s">
        <v>2442</v>
      </c>
      <c r="B812" t="s">
        <v>2587</v>
      </c>
      <c r="C812" t="s">
        <v>2588</v>
      </c>
      <c r="D812" s="1">
        <v>1734.66</v>
      </c>
      <c r="E812" s="1">
        <v>1917.55</v>
      </c>
      <c r="F812" s="1">
        <v>401.95</v>
      </c>
      <c r="G812" s="1">
        <v>1734.66</v>
      </c>
      <c r="H812" s="1">
        <v>198.62</v>
      </c>
      <c r="I812" s="1">
        <v>0</v>
      </c>
      <c r="J812" s="1">
        <v>144.56</v>
      </c>
      <c r="K812" s="1">
        <v>38.33</v>
      </c>
      <c r="L812" s="1">
        <v>0</v>
      </c>
      <c r="M812" s="1">
        <v>0</v>
      </c>
      <c r="N812" s="1">
        <v>0</v>
      </c>
      <c r="O812" s="1">
        <v>0</v>
      </c>
      <c r="P812" s="1">
        <v>0</v>
      </c>
      <c r="Q812" s="1">
        <v>0</v>
      </c>
      <c r="R812" s="1">
        <v>0</v>
      </c>
      <c r="S812" s="1">
        <v>0</v>
      </c>
      <c r="T812" s="1">
        <v>0</v>
      </c>
      <c r="U812" s="1">
        <v>0</v>
      </c>
      <c r="V812" s="1" t="s">
        <v>377</v>
      </c>
      <c r="W812" s="1" t="s">
        <v>377</v>
      </c>
      <c r="X812" s="1">
        <f t="shared" si="12"/>
        <v>0</v>
      </c>
    </row>
    <row r="813" spans="1:24" x14ac:dyDescent="0.25">
      <c r="A813" t="s">
        <v>2445</v>
      </c>
      <c r="B813" t="s">
        <v>2590</v>
      </c>
      <c r="C813" t="s">
        <v>2591</v>
      </c>
      <c r="D813" s="1">
        <v>1734.66</v>
      </c>
      <c r="E813" s="1">
        <v>1734.66</v>
      </c>
      <c r="F813" s="1">
        <v>198.62</v>
      </c>
      <c r="G813" s="1">
        <v>1734.66</v>
      </c>
      <c r="H813" s="1">
        <v>198.62</v>
      </c>
      <c r="I813" s="1">
        <v>0</v>
      </c>
      <c r="J813" s="1">
        <v>0</v>
      </c>
      <c r="K813" s="1">
        <v>0</v>
      </c>
      <c r="L813" s="1">
        <v>0</v>
      </c>
      <c r="M813" s="1">
        <v>0</v>
      </c>
      <c r="N813" s="1">
        <v>0</v>
      </c>
      <c r="O813" s="1">
        <v>0</v>
      </c>
      <c r="P813" s="1">
        <v>0</v>
      </c>
      <c r="Q813" s="1">
        <v>0</v>
      </c>
      <c r="R813" s="1">
        <v>0</v>
      </c>
      <c r="S813" s="1">
        <v>0</v>
      </c>
      <c r="T813" s="1">
        <v>0</v>
      </c>
      <c r="U813" s="1">
        <v>0</v>
      </c>
      <c r="V813" s="1" t="s">
        <v>377</v>
      </c>
      <c r="W813" s="1" t="s">
        <v>377</v>
      </c>
      <c r="X813" s="1">
        <f t="shared" si="12"/>
        <v>0</v>
      </c>
    </row>
    <row r="814" spans="1:24" x14ac:dyDescent="0.25">
      <c r="A814" t="s">
        <v>2448</v>
      </c>
      <c r="B814" t="s">
        <v>2593</v>
      </c>
      <c r="C814" t="s">
        <v>2594</v>
      </c>
      <c r="D814" s="1">
        <v>1086</v>
      </c>
      <c r="E814" s="1">
        <v>1086</v>
      </c>
      <c r="F814" s="1">
        <v>134.35</v>
      </c>
      <c r="G814" s="1">
        <v>1086</v>
      </c>
      <c r="H814" s="1">
        <v>124.35</v>
      </c>
      <c r="I814" s="1">
        <v>0</v>
      </c>
      <c r="J814" s="1">
        <v>0</v>
      </c>
      <c r="K814" s="1">
        <v>0</v>
      </c>
      <c r="L814" s="1">
        <v>0</v>
      </c>
      <c r="M814" s="1">
        <v>0</v>
      </c>
      <c r="N814" s="1">
        <v>0</v>
      </c>
      <c r="O814" s="1">
        <v>0</v>
      </c>
      <c r="P814" s="1">
        <v>0</v>
      </c>
      <c r="Q814" s="1">
        <v>0</v>
      </c>
      <c r="R814" s="1">
        <v>0</v>
      </c>
      <c r="S814" s="1">
        <v>0</v>
      </c>
      <c r="T814" s="1">
        <v>0</v>
      </c>
      <c r="U814" s="1">
        <v>0</v>
      </c>
      <c r="V814" s="1" t="s">
        <v>377</v>
      </c>
      <c r="W814" s="1" t="s">
        <v>377</v>
      </c>
      <c r="X814" s="1">
        <f t="shared" si="12"/>
        <v>0</v>
      </c>
    </row>
    <row r="815" spans="1:24" x14ac:dyDescent="0.25">
      <c r="A815" t="s">
        <v>2449</v>
      </c>
      <c r="B815" t="s">
        <v>249</v>
      </c>
      <c r="C815" t="s">
        <v>250</v>
      </c>
      <c r="D815" s="1">
        <v>1212</v>
      </c>
      <c r="E815" s="1">
        <v>1351.33</v>
      </c>
      <c r="F815" s="1">
        <v>1211</v>
      </c>
      <c r="G815" s="1">
        <v>1212</v>
      </c>
      <c r="H815" s="1">
        <v>138.77000000000001</v>
      </c>
      <c r="I815" s="1">
        <v>0</v>
      </c>
      <c r="J815" s="1">
        <v>101</v>
      </c>
      <c r="K815" s="1">
        <v>38.33</v>
      </c>
      <c r="L815" s="1">
        <v>0</v>
      </c>
      <c r="M815" s="1">
        <v>0</v>
      </c>
      <c r="N815" s="1">
        <v>0</v>
      </c>
      <c r="O815" s="1">
        <v>0</v>
      </c>
      <c r="P815" s="1">
        <v>0</v>
      </c>
      <c r="Q815" s="1">
        <v>0</v>
      </c>
      <c r="R815" s="1">
        <v>0</v>
      </c>
      <c r="S815" s="1">
        <v>0</v>
      </c>
      <c r="T815" s="1">
        <v>0</v>
      </c>
      <c r="U815" s="1">
        <v>0</v>
      </c>
      <c r="V815" s="1" t="s">
        <v>377</v>
      </c>
      <c r="W815" s="1" t="s">
        <v>377</v>
      </c>
      <c r="X815" s="1">
        <f t="shared" si="12"/>
        <v>0</v>
      </c>
    </row>
    <row r="816" spans="1:24" x14ac:dyDescent="0.25">
      <c r="A816" t="s">
        <v>2452</v>
      </c>
      <c r="B816" t="s">
        <v>141</v>
      </c>
      <c r="C816" t="s">
        <v>142</v>
      </c>
      <c r="D816" s="1">
        <v>1676</v>
      </c>
      <c r="E816" s="1">
        <v>1854</v>
      </c>
      <c r="F816" s="1">
        <v>1675</v>
      </c>
      <c r="G816" s="1">
        <v>1676</v>
      </c>
      <c r="H816" s="1">
        <v>191.9</v>
      </c>
      <c r="I816" s="1">
        <v>0</v>
      </c>
      <c r="J816" s="1">
        <v>139.66999999999999</v>
      </c>
      <c r="K816" s="1">
        <v>38.33</v>
      </c>
      <c r="L816" s="1">
        <v>0</v>
      </c>
      <c r="M816" s="1">
        <v>0</v>
      </c>
      <c r="N816" s="1">
        <v>0</v>
      </c>
      <c r="O816" s="1">
        <v>0</v>
      </c>
      <c r="P816" s="1">
        <v>0</v>
      </c>
      <c r="Q816" s="1">
        <v>0</v>
      </c>
      <c r="R816" s="1">
        <v>0</v>
      </c>
      <c r="S816" s="1">
        <v>0</v>
      </c>
      <c r="T816" s="1">
        <v>0</v>
      </c>
      <c r="U816" s="1">
        <v>0</v>
      </c>
      <c r="V816" s="1" t="s">
        <v>377</v>
      </c>
      <c r="W816" s="1" t="s">
        <v>377</v>
      </c>
      <c r="X816" s="1">
        <f t="shared" si="12"/>
        <v>0</v>
      </c>
    </row>
    <row r="817" spans="1:24" x14ac:dyDescent="0.25">
      <c r="A817" t="s">
        <v>2455</v>
      </c>
      <c r="B817" t="s">
        <v>2598</v>
      </c>
      <c r="C817" t="s">
        <v>2599</v>
      </c>
      <c r="D817" s="1">
        <v>1734.66</v>
      </c>
      <c r="E817" s="1">
        <v>1917.55</v>
      </c>
      <c r="F817" s="1">
        <v>218.62</v>
      </c>
      <c r="G817" s="1">
        <v>1734.66</v>
      </c>
      <c r="H817" s="1">
        <v>198.62</v>
      </c>
      <c r="I817" s="1">
        <v>0</v>
      </c>
      <c r="J817" s="1">
        <v>144.56</v>
      </c>
      <c r="K817" s="1">
        <v>38.33</v>
      </c>
      <c r="L817" s="1">
        <v>0</v>
      </c>
      <c r="M817" s="1">
        <v>0</v>
      </c>
      <c r="N817" s="1">
        <v>0</v>
      </c>
      <c r="O817" s="1">
        <v>0</v>
      </c>
      <c r="P817" s="1">
        <v>0</v>
      </c>
      <c r="Q817" s="1">
        <v>0</v>
      </c>
      <c r="R817" s="1">
        <v>0</v>
      </c>
      <c r="S817" s="1">
        <v>0</v>
      </c>
      <c r="T817" s="1">
        <v>0</v>
      </c>
      <c r="U817" s="1">
        <v>0</v>
      </c>
      <c r="V817" s="1" t="s">
        <v>377</v>
      </c>
      <c r="W817" s="1" t="s">
        <v>377</v>
      </c>
      <c r="X817" s="1">
        <f t="shared" si="12"/>
        <v>0</v>
      </c>
    </row>
    <row r="818" spans="1:24" x14ac:dyDescent="0.25">
      <c r="A818" t="s">
        <v>2458</v>
      </c>
      <c r="B818" t="s">
        <v>2601</v>
      </c>
      <c r="C818" t="s">
        <v>2602</v>
      </c>
      <c r="D818" s="1">
        <v>1350</v>
      </c>
      <c r="E818" s="1">
        <v>1500.83</v>
      </c>
      <c r="F818" s="1">
        <v>1161.97</v>
      </c>
      <c r="G818" s="1">
        <v>1350</v>
      </c>
      <c r="H818" s="1">
        <v>154.57</v>
      </c>
      <c r="I818" s="1">
        <v>0</v>
      </c>
      <c r="J818" s="1">
        <v>112.5</v>
      </c>
      <c r="K818" s="1">
        <v>38.33</v>
      </c>
      <c r="L818" s="1">
        <v>0</v>
      </c>
      <c r="M818" s="1">
        <v>0</v>
      </c>
      <c r="N818" s="1">
        <v>0</v>
      </c>
      <c r="O818" s="1">
        <v>0</v>
      </c>
      <c r="P818" s="1">
        <v>0</v>
      </c>
      <c r="Q818" s="1">
        <v>0</v>
      </c>
      <c r="R818" s="1">
        <v>0</v>
      </c>
      <c r="S818" s="1">
        <v>0</v>
      </c>
      <c r="T818" s="1">
        <v>0</v>
      </c>
      <c r="U818" s="1">
        <v>0</v>
      </c>
      <c r="V818" s="1" t="s">
        <v>377</v>
      </c>
      <c r="W818" s="1" t="s">
        <v>377</v>
      </c>
      <c r="X818" s="1">
        <f t="shared" si="12"/>
        <v>0</v>
      </c>
    </row>
    <row r="819" spans="1:24" x14ac:dyDescent="0.25">
      <c r="A819" t="s">
        <v>2461</v>
      </c>
      <c r="B819" t="s">
        <v>2604</v>
      </c>
      <c r="C819" t="s">
        <v>2605</v>
      </c>
      <c r="D819" s="1">
        <v>733</v>
      </c>
      <c r="E819" s="1">
        <v>733</v>
      </c>
      <c r="F819" s="1">
        <v>445.57</v>
      </c>
      <c r="G819" s="1">
        <v>733</v>
      </c>
      <c r="H819" s="1">
        <v>83.93</v>
      </c>
      <c r="I819" s="1">
        <v>0</v>
      </c>
      <c r="J819" s="1">
        <v>0</v>
      </c>
      <c r="K819" s="1">
        <v>0</v>
      </c>
      <c r="L819" s="1">
        <v>0</v>
      </c>
      <c r="M819" s="1">
        <v>0</v>
      </c>
      <c r="N819" s="1">
        <v>0</v>
      </c>
      <c r="O819" s="1">
        <v>0</v>
      </c>
      <c r="P819" s="1">
        <v>0</v>
      </c>
      <c r="Q819" s="1">
        <v>0</v>
      </c>
      <c r="R819" s="1">
        <v>0</v>
      </c>
      <c r="S819" s="1">
        <v>0</v>
      </c>
      <c r="T819" s="1">
        <v>0</v>
      </c>
      <c r="U819" s="1">
        <v>0</v>
      </c>
      <c r="V819" s="1" t="s">
        <v>377</v>
      </c>
      <c r="W819" s="1" t="s">
        <v>377</v>
      </c>
      <c r="X819" s="1">
        <f t="shared" si="12"/>
        <v>0</v>
      </c>
    </row>
    <row r="820" spans="1:24" x14ac:dyDescent="0.25">
      <c r="A820" t="s">
        <v>2464</v>
      </c>
      <c r="B820" t="s">
        <v>2607</v>
      </c>
      <c r="C820" t="s">
        <v>2608</v>
      </c>
      <c r="D820" s="1">
        <v>1734.66</v>
      </c>
      <c r="E820" s="1">
        <v>1917.55</v>
      </c>
      <c r="F820" s="1">
        <v>218.62</v>
      </c>
      <c r="G820" s="1">
        <v>1734.66</v>
      </c>
      <c r="H820" s="1">
        <v>198.62</v>
      </c>
      <c r="I820" s="1">
        <v>0</v>
      </c>
      <c r="J820" s="1">
        <v>144.56</v>
      </c>
      <c r="K820" s="1">
        <v>38.33</v>
      </c>
      <c r="L820" s="1">
        <v>0</v>
      </c>
      <c r="M820" s="1">
        <v>0</v>
      </c>
      <c r="N820" s="1">
        <v>0</v>
      </c>
      <c r="O820" s="1">
        <v>0</v>
      </c>
      <c r="P820" s="1">
        <v>0</v>
      </c>
      <c r="Q820" s="1">
        <v>0</v>
      </c>
      <c r="R820" s="1">
        <v>0</v>
      </c>
      <c r="S820" s="1">
        <v>0</v>
      </c>
      <c r="T820" s="1">
        <v>0</v>
      </c>
      <c r="U820" s="1">
        <v>0</v>
      </c>
      <c r="V820" s="1" t="s">
        <v>377</v>
      </c>
      <c r="W820" s="1" t="s">
        <v>377</v>
      </c>
      <c r="X820" s="1">
        <f t="shared" si="12"/>
        <v>0</v>
      </c>
    </row>
    <row r="821" spans="1:24" x14ac:dyDescent="0.25">
      <c r="A821" t="s">
        <v>2467</v>
      </c>
      <c r="B821" t="s">
        <v>2610</v>
      </c>
      <c r="C821" t="s">
        <v>2611</v>
      </c>
      <c r="D821" s="1">
        <v>1676</v>
      </c>
      <c r="E821" s="1">
        <v>1676</v>
      </c>
      <c r="F821" s="1">
        <v>1108.9100000000001</v>
      </c>
      <c r="G821" s="1">
        <v>1676</v>
      </c>
      <c r="H821" s="1">
        <v>191.9</v>
      </c>
      <c r="I821" s="1">
        <v>0</v>
      </c>
      <c r="J821" s="1">
        <v>0</v>
      </c>
      <c r="K821" s="1">
        <v>0</v>
      </c>
      <c r="L821" s="1">
        <v>0</v>
      </c>
      <c r="M821" s="1">
        <v>0</v>
      </c>
      <c r="N821" s="1">
        <v>0</v>
      </c>
      <c r="O821" s="1">
        <v>0</v>
      </c>
      <c r="P821" s="1">
        <v>0</v>
      </c>
      <c r="Q821" s="1">
        <v>0</v>
      </c>
      <c r="R821" s="1">
        <v>0</v>
      </c>
      <c r="S821" s="1">
        <v>0</v>
      </c>
      <c r="T821" s="1">
        <v>0</v>
      </c>
      <c r="U821" s="1">
        <v>0</v>
      </c>
      <c r="V821" s="1" t="s">
        <v>377</v>
      </c>
      <c r="W821" s="1" t="s">
        <v>377</v>
      </c>
      <c r="X821" s="1">
        <f t="shared" si="12"/>
        <v>0</v>
      </c>
    </row>
    <row r="822" spans="1:24" x14ac:dyDescent="0.25">
      <c r="A822" t="s">
        <v>2468</v>
      </c>
      <c r="B822" t="s">
        <v>2613</v>
      </c>
      <c r="C822" t="s">
        <v>2614</v>
      </c>
      <c r="D822" s="1">
        <v>1734.66</v>
      </c>
      <c r="E822" s="1">
        <v>1734.66</v>
      </c>
      <c r="F822" s="1">
        <v>218.62</v>
      </c>
      <c r="G822" s="1">
        <v>1734.66</v>
      </c>
      <c r="H822" s="1">
        <v>198.62</v>
      </c>
      <c r="I822" s="1">
        <v>0</v>
      </c>
      <c r="J822" s="1">
        <v>0</v>
      </c>
      <c r="K822" s="1">
        <v>0</v>
      </c>
      <c r="L822" s="1">
        <v>0</v>
      </c>
      <c r="M822" s="1">
        <v>0</v>
      </c>
      <c r="N822" s="1">
        <v>0</v>
      </c>
      <c r="O822" s="1">
        <v>0</v>
      </c>
      <c r="P822" s="1">
        <v>0</v>
      </c>
      <c r="Q822" s="1">
        <v>0</v>
      </c>
      <c r="R822" s="1">
        <v>0</v>
      </c>
      <c r="S822" s="1">
        <v>0</v>
      </c>
      <c r="T822" s="1">
        <v>0</v>
      </c>
      <c r="U822" s="1">
        <v>0</v>
      </c>
      <c r="V822" s="1" t="s">
        <v>377</v>
      </c>
      <c r="W822" s="1" t="s">
        <v>377</v>
      </c>
      <c r="X822" s="1">
        <f t="shared" si="12"/>
        <v>0</v>
      </c>
    </row>
    <row r="823" spans="1:24" x14ac:dyDescent="0.25">
      <c r="A823" t="s">
        <v>2471</v>
      </c>
      <c r="B823" t="s">
        <v>2616</v>
      </c>
      <c r="C823" t="s">
        <v>2617</v>
      </c>
      <c r="D823" s="1">
        <v>2997</v>
      </c>
      <c r="E823" s="1">
        <v>2997</v>
      </c>
      <c r="F823" s="1">
        <v>2022.24</v>
      </c>
      <c r="G823" s="1">
        <v>2997</v>
      </c>
      <c r="H823" s="1">
        <v>343.16</v>
      </c>
      <c r="I823" s="1">
        <v>0</v>
      </c>
      <c r="J823" s="1">
        <v>0</v>
      </c>
      <c r="K823" s="1">
        <v>0</v>
      </c>
      <c r="L823" s="1">
        <v>0</v>
      </c>
      <c r="M823" s="1">
        <v>0</v>
      </c>
      <c r="N823" s="1">
        <v>0</v>
      </c>
      <c r="O823" s="1">
        <v>0</v>
      </c>
      <c r="P823" s="1">
        <v>0</v>
      </c>
      <c r="Q823" s="1">
        <v>0</v>
      </c>
      <c r="R823" s="1">
        <v>0</v>
      </c>
      <c r="S823" s="1">
        <v>0</v>
      </c>
      <c r="T823" s="1">
        <v>0</v>
      </c>
      <c r="U823" s="1">
        <v>0</v>
      </c>
      <c r="V823" s="1" t="s">
        <v>377</v>
      </c>
      <c r="W823" s="1" t="s">
        <v>377</v>
      </c>
      <c r="X823" s="1">
        <f t="shared" si="12"/>
        <v>0</v>
      </c>
    </row>
    <row r="824" spans="1:24" x14ac:dyDescent="0.25">
      <c r="A824" t="s">
        <v>2474</v>
      </c>
      <c r="B824" t="s">
        <v>2619</v>
      </c>
      <c r="C824" t="s">
        <v>2620</v>
      </c>
      <c r="D824" s="1">
        <v>901</v>
      </c>
      <c r="E824" s="1">
        <v>1014.41</v>
      </c>
      <c r="F824" s="1">
        <v>287.60000000000002</v>
      </c>
      <c r="G824" s="1">
        <v>901</v>
      </c>
      <c r="H824" s="1">
        <v>103.16</v>
      </c>
      <c r="I824" s="1">
        <v>0</v>
      </c>
      <c r="J824" s="1">
        <v>75.08</v>
      </c>
      <c r="K824" s="1">
        <v>38.33</v>
      </c>
      <c r="L824" s="1">
        <v>0</v>
      </c>
      <c r="M824" s="1">
        <v>0</v>
      </c>
      <c r="N824" s="1">
        <v>0</v>
      </c>
      <c r="O824" s="1">
        <v>0</v>
      </c>
      <c r="P824" s="1">
        <v>0</v>
      </c>
      <c r="Q824" s="1">
        <v>0</v>
      </c>
      <c r="R824" s="1">
        <v>0</v>
      </c>
      <c r="S824" s="1">
        <v>0</v>
      </c>
      <c r="T824" s="1">
        <v>0</v>
      </c>
      <c r="U824" s="1">
        <v>0</v>
      </c>
      <c r="V824" s="1" t="s">
        <v>377</v>
      </c>
      <c r="W824" s="1" t="s">
        <v>377</v>
      </c>
      <c r="X824" s="1">
        <f t="shared" si="12"/>
        <v>0</v>
      </c>
    </row>
    <row r="825" spans="1:24" x14ac:dyDescent="0.25">
      <c r="A825" t="s">
        <v>2477</v>
      </c>
      <c r="B825" t="s">
        <v>2622</v>
      </c>
      <c r="C825" t="s">
        <v>2623</v>
      </c>
      <c r="D825" s="1">
        <v>1734.66</v>
      </c>
      <c r="E825" s="1">
        <v>1734.66</v>
      </c>
      <c r="F825" s="1">
        <v>257.77</v>
      </c>
      <c r="G825" s="1">
        <v>1734.66</v>
      </c>
      <c r="H825" s="1">
        <v>198.62</v>
      </c>
      <c r="I825" s="1">
        <v>0</v>
      </c>
      <c r="J825" s="1">
        <v>0</v>
      </c>
      <c r="K825" s="1">
        <v>0</v>
      </c>
      <c r="L825" s="1">
        <v>0</v>
      </c>
      <c r="M825" s="1">
        <v>0</v>
      </c>
      <c r="N825" s="1">
        <v>0</v>
      </c>
      <c r="O825" s="1">
        <v>0</v>
      </c>
      <c r="P825" s="1">
        <v>0</v>
      </c>
      <c r="Q825" s="1">
        <v>0</v>
      </c>
      <c r="R825" s="1">
        <v>0</v>
      </c>
      <c r="S825" s="1">
        <v>0</v>
      </c>
      <c r="T825" s="1">
        <v>0</v>
      </c>
      <c r="U825" s="1">
        <v>0</v>
      </c>
      <c r="V825" s="1" t="s">
        <v>377</v>
      </c>
      <c r="W825" s="1" t="s">
        <v>377</v>
      </c>
      <c r="X825" s="1">
        <f t="shared" si="12"/>
        <v>0</v>
      </c>
    </row>
    <row r="826" spans="1:24" x14ac:dyDescent="0.25">
      <c r="A826" t="s">
        <v>2478</v>
      </c>
      <c r="B826" t="s">
        <v>2625</v>
      </c>
      <c r="C826" t="s">
        <v>2626</v>
      </c>
      <c r="D826" s="1">
        <v>733</v>
      </c>
      <c r="E826" s="1">
        <v>733</v>
      </c>
      <c r="F826" s="1">
        <v>543.51</v>
      </c>
      <c r="G826" s="1">
        <v>733</v>
      </c>
      <c r="H826" s="1">
        <v>83.93</v>
      </c>
      <c r="I826" s="1">
        <v>0</v>
      </c>
      <c r="J826" s="1">
        <v>0</v>
      </c>
      <c r="K826" s="1">
        <v>0</v>
      </c>
      <c r="L826" s="1">
        <v>0</v>
      </c>
      <c r="M826" s="1">
        <v>0</v>
      </c>
      <c r="N826" s="1">
        <v>0</v>
      </c>
      <c r="O826" s="1">
        <v>0</v>
      </c>
      <c r="P826" s="1">
        <v>0</v>
      </c>
      <c r="Q826" s="1">
        <v>0</v>
      </c>
      <c r="R826" s="1">
        <v>0</v>
      </c>
      <c r="S826" s="1">
        <v>0</v>
      </c>
      <c r="T826" s="1">
        <v>0</v>
      </c>
      <c r="U826" s="1">
        <v>0</v>
      </c>
      <c r="V826" s="1" t="s">
        <v>377</v>
      </c>
      <c r="W826" s="1" t="s">
        <v>377</v>
      </c>
      <c r="X826" s="1">
        <f t="shared" si="12"/>
        <v>0</v>
      </c>
    </row>
    <row r="827" spans="1:24" x14ac:dyDescent="0.25">
      <c r="A827" t="s">
        <v>2479</v>
      </c>
      <c r="B827" t="s">
        <v>2628</v>
      </c>
      <c r="C827" t="s">
        <v>2629</v>
      </c>
      <c r="D827" s="1">
        <v>2997</v>
      </c>
      <c r="E827" s="1">
        <v>2997</v>
      </c>
      <c r="F827" s="1">
        <v>2541.3200000000002</v>
      </c>
      <c r="G827" s="1">
        <v>2997</v>
      </c>
      <c r="H827" s="1">
        <v>343.16</v>
      </c>
      <c r="I827" s="1">
        <v>0</v>
      </c>
      <c r="J827" s="1">
        <v>0</v>
      </c>
      <c r="K827" s="1">
        <v>0</v>
      </c>
      <c r="L827" s="1">
        <v>0</v>
      </c>
      <c r="M827" s="1">
        <v>0</v>
      </c>
      <c r="N827" s="1">
        <v>0</v>
      </c>
      <c r="O827" s="1">
        <v>0</v>
      </c>
      <c r="P827" s="1">
        <v>0</v>
      </c>
      <c r="Q827" s="1">
        <v>0</v>
      </c>
      <c r="R827" s="1">
        <v>0</v>
      </c>
      <c r="S827" s="1">
        <v>0</v>
      </c>
      <c r="T827" s="1">
        <v>0</v>
      </c>
      <c r="U827" s="1">
        <v>0</v>
      </c>
      <c r="V827" s="1" t="s">
        <v>377</v>
      </c>
      <c r="W827" s="1" t="s">
        <v>377</v>
      </c>
      <c r="X827" s="1">
        <f t="shared" si="12"/>
        <v>0</v>
      </c>
    </row>
    <row r="828" spans="1:24" x14ac:dyDescent="0.25">
      <c r="A828" t="s">
        <v>2482</v>
      </c>
      <c r="B828" t="s">
        <v>2631</v>
      </c>
      <c r="C828" t="s">
        <v>2632</v>
      </c>
      <c r="D828" s="1">
        <v>678.37</v>
      </c>
      <c r="E828" s="1">
        <v>678.37</v>
      </c>
      <c r="F828" s="1">
        <v>0</v>
      </c>
      <c r="G828" s="1">
        <v>0</v>
      </c>
      <c r="H828" s="1">
        <v>0</v>
      </c>
      <c r="I828" s="1">
        <v>0</v>
      </c>
      <c r="J828" s="1">
        <v>0</v>
      </c>
      <c r="K828" s="1">
        <v>0</v>
      </c>
      <c r="L828" s="1">
        <v>0</v>
      </c>
      <c r="M828" s="1">
        <v>0</v>
      </c>
      <c r="N828" s="1">
        <v>0</v>
      </c>
      <c r="O828" s="1">
        <v>0</v>
      </c>
      <c r="P828" s="1">
        <v>0</v>
      </c>
      <c r="Q828" s="1">
        <v>0</v>
      </c>
      <c r="R828" s="1">
        <v>0</v>
      </c>
      <c r="S828" s="1">
        <v>0</v>
      </c>
      <c r="T828" s="1">
        <v>0</v>
      </c>
      <c r="U828" s="1">
        <v>0</v>
      </c>
      <c r="V828" s="1" t="s">
        <v>377</v>
      </c>
      <c r="W828" s="1" t="s">
        <v>377</v>
      </c>
      <c r="X828" s="1">
        <f t="shared" si="12"/>
        <v>0</v>
      </c>
    </row>
    <row r="829" spans="1:24" x14ac:dyDescent="0.25">
      <c r="A829" t="s">
        <v>2485</v>
      </c>
      <c r="B829" t="s">
        <v>2634</v>
      </c>
      <c r="C829" t="s">
        <v>2635</v>
      </c>
      <c r="D829" s="1">
        <v>1734.66</v>
      </c>
      <c r="E829" s="1">
        <v>1734.66</v>
      </c>
      <c r="F829" s="1">
        <v>198.62</v>
      </c>
      <c r="G829" s="1">
        <v>1734.66</v>
      </c>
      <c r="H829" s="1">
        <v>198.62</v>
      </c>
      <c r="I829" s="1">
        <v>0</v>
      </c>
      <c r="J829" s="1">
        <v>0</v>
      </c>
      <c r="K829" s="1">
        <v>0</v>
      </c>
      <c r="L829" s="1">
        <v>0</v>
      </c>
      <c r="M829" s="1">
        <v>0</v>
      </c>
      <c r="N829" s="1">
        <v>0</v>
      </c>
      <c r="O829" s="1">
        <v>0</v>
      </c>
      <c r="P829" s="1">
        <v>0</v>
      </c>
      <c r="Q829" s="1">
        <v>0</v>
      </c>
      <c r="R829" s="1">
        <v>0</v>
      </c>
      <c r="S829" s="1">
        <v>0</v>
      </c>
      <c r="T829" s="1">
        <v>0</v>
      </c>
      <c r="U829" s="1">
        <v>0</v>
      </c>
      <c r="V829" s="1" t="s">
        <v>377</v>
      </c>
      <c r="W829" s="1" t="s">
        <v>377</v>
      </c>
      <c r="X829" s="1">
        <f t="shared" si="12"/>
        <v>0</v>
      </c>
    </row>
    <row r="830" spans="1:24" x14ac:dyDescent="0.25">
      <c r="A830" t="s">
        <v>2488</v>
      </c>
      <c r="B830" t="s">
        <v>225</v>
      </c>
      <c r="C830" t="s">
        <v>226</v>
      </c>
      <c r="D830" s="1">
        <v>1212</v>
      </c>
      <c r="E830" s="1">
        <v>1212</v>
      </c>
      <c r="F830" s="1">
        <v>787.13</v>
      </c>
      <c r="G830" s="1">
        <v>1212</v>
      </c>
      <c r="H830" s="1">
        <v>138.77000000000001</v>
      </c>
      <c r="I830" s="1">
        <v>0</v>
      </c>
      <c r="J830" s="1">
        <v>0</v>
      </c>
      <c r="K830" s="1">
        <v>0</v>
      </c>
      <c r="L830" s="1">
        <v>0</v>
      </c>
      <c r="M830" s="1">
        <v>0</v>
      </c>
      <c r="N830" s="1">
        <v>0</v>
      </c>
      <c r="O830" s="1">
        <v>0</v>
      </c>
      <c r="P830" s="1">
        <v>0</v>
      </c>
      <c r="Q830" s="1">
        <v>0</v>
      </c>
      <c r="R830" s="1">
        <v>0</v>
      </c>
      <c r="S830" s="1">
        <v>0</v>
      </c>
      <c r="T830" s="1">
        <v>0</v>
      </c>
      <c r="U830" s="1">
        <v>0</v>
      </c>
      <c r="V830" s="1" t="s">
        <v>377</v>
      </c>
      <c r="W830" s="1" t="s">
        <v>377</v>
      </c>
      <c r="X830" s="1">
        <f t="shared" si="12"/>
        <v>0</v>
      </c>
    </row>
    <row r="831" spans="1:24" x14ac:dyDescent="0.25">
      <c r="A831" t="s">
        <v>2491</v>
      </c>
      <c r="B831" t="s">
        <v>2638</v>
      </c>
      <c r="C831" t="s">
        <v>2639</v>
      </c>
      <c r="D831" s="1">
        <v>867.33</v>
      </c>
      <c r="E831" s="1">
        <v>977.94</v>
      </c>
      <c r="F831" s="1">
        <v>99.31</v>
      </c>
      <c r="G831" s="1">
        <v>867.33</v>
      </c>
      <c r="H831" s="1">
        <v>99.31</v>
      </c>
      <c r="I831" s="1">
        <v>0</v>
      </c>
      <c r="J831" s="1">
        <v>72.28</v>
      </c>
      <c r="K831" s="1">
        <v>38.33</v>
      </c>
      <c r="L831" s="1">
        <v>0</v>
      </c>
      <c r="M831" s="1">
        <v>0</v>
      </c>
      <c r="N831" s="1">
        <v>0</v>
      </c>
      <c r="O831" s="1">
        <v>0</v>
      </c>
      <c r="P831" s="1">
        <v>0</v>
      </c>
      <c r="Q831" s="1">
        <v>0</v>
      </c>
      <c r="R831" s="1">
        <v>0</v>
      </c>
      <c r="S831" s="1">
        <v>0</v>
      </c>
      <c r="T831" s="1">
        <v>0</v>
      </c>
      <c r="U831" s="1">
        <v>0</v>
      </c>
      <c r="V831" s="1" t="s">
        <v>377</v>
      </c>
      <c r="W831" s="1" t="s">
        <v>377</v>
      </c>
      <c r="X831" s="1">
        <f t="shared" si="12"/>
        <v>0</v>
      </c>
    </row>
    <row r="832" spans="1:24" x14ac:dyDescent="0.25">
      <c r="A832" t="s">
        <v>2494</v>
      </c>
      <c r="B832" t="s">
        <v>2641</v>
      </c>
      <c r="C832" t="s">
        <v>2642</v>
      </c>
      <c r="D832" s="1">
        <v>1734.66</v>
      </c>
      <c r="E832" s="1">
        <v>1917.55</v>
      </c>
      <c r="F832" s="1">
        <v>218.62</v>
      </c>
      <c r="G832" s="1">
        <v>1734.66</v>
      </c>
      <c r="H832" s="1">
        <v>198.62</v>
      </c>
      <c r="I832" s="1">
        <v>0</v>
      </c>
      <c r="J832" s="1">
        <v>144.56</v>
      </c>
      <c r="K832" s="1">
        <v>38.33</v>
      </c>
      <c r="L832" s="1">
        <v>0</v>
      </c>
      <c r="M832" s="1">
        <v>0</v>
      </c>
      <c r="N832" s="1">
        <v>0</v>
      </c>
      <c r="O832" s="1">
        <v>0</v>
      </c>
      <c r="P832" s="1">
        <v>0</v>
      </c>
      <c r="Q832" s="1">
        <v>0</v>
      </c>
      <c r="R832" s="1">
        <v>0</v>
      </c>
      <c r="S832" s="1">
        <v>0</v>
      </c>
      <c r="T832" s="1">
        <v>0</v>
      </c>
      <c r="U832" s="1">
        <v>0</v>
      </c>
      <c r="V832" s="1" t="s">
        <v>377</v>
      </c>
      <c r="W832" s="1" t="s">
        <v>377</v>
      </c>
      <c r="X832" s="1">
        <f t="shared" si="12"/>
        <v>0</v>
      </c>
    </row>
    <row r="833" spans="1:24" x14ac:dyDescent="0.25">
      <c r="A833" t="s">
        <v>2497</v>
      </c>
      <c r="B833" t="s">
        <v>289</v>
      </c>
      <c r="C833" t="s">
        <v>290</v>
      </c>
      <c r="D833" s="1">
        <v>1212</v>
      </c>
      <c r="E833" s="1">
        <v>1212</v>
      </c>
      <c r="F833" s="1">
        <v>138.77000000000001</v>
      </c>
      <c r="G833" s="1">
        <v>1212</v>
      </c>
      <c r="H833" s="1">
        <v>138.77000000000001</v>
      </c>
      <c r="I833" s="1">
        <v>0</v>
      </c>
      <c r="J833" s="1">
        <v>0</v>
      </c>
      <c r="K833" s="1">
        <v>0</v>
      </c>
      <c r="L833" s="1">
        <v>0</v>
      </c>
      <c r="M833" s="1">
        <v>0</v>
      </c>
      <c r="N833" s="1">
        <v>0</v>
      </c>
      <c r="O833" s="1">
        <v>0</v>
      </c>
      <c r="P833" s="1">
        <v>0</v>
      </c>
      <c r="Q833" s="1">
        <v>0</v>
      </c>
      <c r="R833" s="1">
        <v>0</v>
      </c>
      <c r="S833" s="1">
        <v>0</v>
      </c>
      <c r="T833" s="1">
        <v>0</v>
      </c>
      <c r="U833" s="1">
        <v>0</v>
      </c>
      <c r="V833" s="1" t="s">
        <v>377</v>
      </c>
      <c r="W833" s="1" t="s">
        <v>377</v>
      </c>
      <c r="X833" s="1">
        <f t="shared" si="12"/>
        <v>0</v>
      </c>
    </row>
    <row r="834" spans="1:24" x14ac:dyDescent="0.25">
      <c r="A834" t="s">
        <v>2500</v>
      </c>
      <c r="B834" t="s">
        <v>2645</v>
      </c>
      <c r="C834" t="s">
        <v>2646</v>
      </c>
      <c r="D834" s="1">
        <v>2300</v>
      </c>
      <c r="E834" s="1">
        <v>2300</v>
      </c>
      <c r="F834" s="1">
        <v>1202.23</v>
      </c>
      <c r="G834" s="1">
        <v>2300</v>
      </c>
      <c r="H834" s="1">
        <v>263.35000000000002</v>
      </c>
      <c r="I834" s="1">
        <v>0</v>
      </c>
      <c r="J834" s="1">
        <v>0</v>
      </c>
      <c r="K834" s="1">
        <v>0</v>
      </c>
      <c r="L834" s="1">
        <v>0</v>
      </c>
      <c r="M834" s="1">
        <v>0</v>
      </c>
      <c r="N834" s="1">
        <v>0</v>
      </c>
      <c r="O834" s="1">
        <v>0</v>
      </c>
      <c r="P834" s="1">
        <v>0</v>
      </c>
      <c r="Q834" s="1">
        <v>0</v>
      </c>
      <c r="R834" s="1">
        <v>0</v>
      </c>
      <c r="S834" s="1">
        <v>0</v>
      </c>
      <c r="T834" s="1">
        <v>0</v>
      </c>
      <c r="U834" s="1">
        <v>0</v>
      </c>
      <c r="V834" s="1" t="s">
        <v>377</v>
      </c>
      <c r="W834" s="1" t="s">
        <v>377</v>
      </c>
      <c r="X834" s="1">
        <f t="shared" si="12"/>
        <v>0</v>
      </c>
    </row>
    <row r="835" spans="1:24" x14ac:dyDescent="0.25">
      <c r="A835" t="s">
        <v>2501</v>
      </c>
      <c r="B835" t="s">
        <v>2648</v>
      </c>
      <c r="C835" t="s">
        <v>2649</v>
      </c>
      <c r="D835" s="1">
        <v>2700</v>
      </c>
      <c r="E835" s="1">
        <v>2963.33</v>
      </c>
      <c r="F835" s="1">
        <v>1602.15</v>
      </c>
      <c r="G835" s="1">
        <v>2700</v>
      </c>
      <c r="H835" s="1">
        <v>309.14999999999998</v>
      </c>
      <c r="I835" s="1">
        <v>0</v>
      </c>
      <c r="J835" s="1">
        <v>225</v>
      </c>
      <c r="K835" s="1">
        <v>38.33</v>
      </c>
      <c r="L835" s="1">
        <v>0</v>
      </c>
      <c r="M835" s="1">
        <v>0</v>
      </c>
      <c r="N835" s="1">
        <v>0</v>
      </c>
      <c r="O835" s="1">
        <v>0</v>
      </c>
      <c r="P835" s="1">
        <v>0</v>
      </c>
      <c r="Q835" s="1">
        <v>0</v>
      </c>
      <c r="R835" s="1">
        <v>0</v>
      </c>
      <c r="S835" s="1">
        <v>0</v>
      </c>
      <c r="T835" s="1">
        <v>0</v>
      </c>
      <c r="U835" s="1">
        <v>0</v>
      </c>
      <c r="V835" s="1" t="s">
        <v>377</v>
      </c>
      <c r="W835" s="1" t="s">
        <v>377</v>
      </c>
      <c r="X835" s="1">
        <f t="shared" ref="X835:X898" si="13">SUM(P835:U835)</f>
        <v>0</v>
      </c>
    </row>
    <row r="836" spans="1:24" x14ac:dyDescent="0.25">
      <c r="A836" t="s">
        <v>2504</v>
      </c>
      <c r="B836" t="s">
        <v>2652</v>
      </c>
      <c r="C836" t="s">
        <v>2653</v>
      </c>
      <c r="D836" s="1">
        <v>1734.66</v>
      </c>
      <c r="E836" s="1">
        <v>1734.66</v>
      </c>
      <c r="F836" s="1">
        <v>241.12</v>
      </c>
      <c r="G836" s="1">
        <v>1734.66</v>
      </c>
      <c r="H836" s="1">
        <v>198.62</v>
      </c>
      <c r="I836" s="1">
        <v>0</v>
      </c>
      <c r="J836" s="1">
        <v>0</v>
      </c>
      <c r="K836" s="1">
        <v>0</v>
      </c>
      <c r="L836" s="1">
        <v>0</v>
      </c>
      <c r="M836" s="1">
        <v>0</v>
      </c>
      <c r="N836" s="1">
        <v>0</v>
      </c>
      <c r="O836" s="1">
        <v>0</v>
      </c>
      <c r="P836" s="1">
        <v>0</v>
      </c>
      <c r="Q836" s="1">
        <v>0</v>
      </c>
      <c r="R836" s="1">
        <v>0</v>
      </c>
      <c r="S836" s="1">
        <v>0</v>
      </c>
      <c r="T836" s="1">
        <v>0</v>
      </c>
      <c r="U836" s="1">
        <v>0</v>
      </c>
      <c r="V836" s="1" t="s">
        <v>377</v>
      </c>
      <c r="W836" s="1" t="s">
        <v>377</v>
      </c>
      <c r="X836" s="1">
        <f t="shared" si="13"/>
        <v>0</v>
      </c>
    </row>
    <row r="837" spans="1:24" x14ac:dyDescent="0.25">
      <c r="A837" t="s">
        <v>2507</v>
      </c>
      <c r="B837" t="s">
        <v>2655</v>
      </c>
      <c r="C837" t="s">
        <v>2656</v>
      </c>
      <c r="D837" s="1">
        <v>867.33</v>
      </c>
      <c r="E837" s="1">
        <v>977.94</v>
      </c>
      <c r="F837" s="1">
        <v>119.31</v>
      </c>
      <c r="G837" s="1">
        <v>867.33</v>
      </c>
      <c r="H837" s="1">
        <v>99.31</v>
      </c>
      <c r="I837" s="1">
        <v>0</v>
      </c>
      <c r="J837" s="1">
        <v>72.28</v>
      </c>
      <c r="K837" s="1">
        <v>38.33</v>
      </c>
      <c r="L837" s="1">
        <v>0</v>
      </c>
      <c r="M837" s="1">
        <v>0</v>
      </c>
      <c r="N837" s="1">
        <v>0</v>
      </c>
      <c r="O837" s="1">
        <v>0</v>
      </c>
      <c r="P837" s="1">
        <v>0</v>
      </c>
      <c r="Q837" s="1">
        <v>0</v>
      </c>
      <c r="R837" s="1">
        <v>0</v>
      </c>
      <c r="S837" s="1">
        <v>0</v>
      </c>
      <c r="T837" s="1">
        <v>0</v>
      </c>
      <c r="U837" s="1">
        <v>0</v>
      </c>
      <c r="V837" s="1" t="s">
        <v>377</v>
      </c>
      <c r="W837" s="1" t="s">
        <v>377</v>
      </c>
      <c r="X837" s="1">
        <f t="shared" si="13"/>
        <v>0</v>
      </c>
    </row>
    <row r="838" spans="1:24" x14ac:dyDescent="0.25">
      <c r="A838" t="s">
        <v>2508</v>
      </c>
      <c r="B838" t="s">
        <v>2658</v>
      </c>
      <c r="C838" t="s">
        <v>2659</v>
      </c>
      <c r="D838" s="1">
        <v>2604.81</v>
      </c>
      <c r="E838" s="1">
        <v>2860.21</v>
      </c>
      <c r="F838" s="1">
        <v>298.25</v>
      </c>
      <c r="G838" s="1">
        <v>2604.81</v>
      </c>
      <c r="H838" s="1">
        <v>298.25</v>
      </c>
      <c r="I838" s="1">
        <v>0</v>
      </c>
      <c r="J838" s="1">
        <v>217.07</v>
      </c>
      <c r="K838" s="1">
        <v>38.33</v>
      </c>
      <c r="L838" s="1">
        <v>0</v>
      </c>
      <c r="M838" s="1">
        <v>0</v>
      </c>
      <c r="N838" s="1">
        <v>0</v>
      </c>
      <c r="O838" s="1">
        <v>0</v>
      </c>
      <c r="P838" s="1">
        <v>0</v>
      </c>
      <c r="Q838" s="1">
        <v>0</v>
      </c>
      <c r="R838" s="1">
        <v>0</v>
      </c>
      <c r="S838" s="1">
        <v>0</v>
      </c>
      <c r="T838" s="1">
        <v>0</v>
      </c>
      <c r="U838" s="1">
        <v>0</v>
      </c>
      <c r="V838" s="1" t="s">
        <v>377</v>
      </c>
      <c r="W838" s="1" t="s">
        <v>377</v>
      </c>
      <c r="X838" s="1">
        <f t="shared" si="13"/>
        <v>0</v>
      </c>
    </row>
    <row r="839" spans="1:24" x14ac:dyDescent="0.25">
      <c r="A839" t="s">
        <v>2509</v>
      </c>
      <c r="B839" t="s">
        <v>2661</v>
      </c>
      <c r="C839" t="s">
        <v>2662</v>
      </c>
      <c r="D839" s="1">
        <v>2300</v>
      </c>
      <c r="E839" s="1">
        <v>2300</v>
      </c>
      <c r="F839" s="1">
        <v>1086.45</v>
      </c>
      <c r="G839" s="1">
        <v>2300</v>
      </c>
      <c r="H839" s="1">
        <v>263.35000000000002</v>
      </c>
      <c r="I839" s="1">
        <v>0</v>
      </c>
      <c r="J839" s="1">
        <v>0</v>
      </c>
      <c r="K839" s="1">
        <v>0</v>
      </c>
      <c r="L839" s="1">
        <v>0</v>
      </c>
      <c r="M839" s="1">
        <v>0</v>
      </c>
      <c r="N839" s="1">
        <v>0</v>
      </c>
      <c r="O839" s="1">
        <v>0</v>
      </c>
      <c r="P839" s="1">
        <v>0</v>
      </c>
      <c r="Q839" s="1">
        <v>0</v>
      </c>
      <c r="R839" s="1">
        <v>0</v>
      </c>
      <c r="S839" s="1">
        <v>0</v>
      </c>
      <c r="T839" s="1">
        <v>0</v>
      </c>
      <c r="U839" s="1">
        <v>0</v>
      </c>
      <c r="V839" s="1" t="s">
        <v>377</v>
      </c>
      <c r="W839" s="1" t="s">
        <v>377</v>
      </c>
      <c r="X839" s="1">
        <f t="shared" si="13"/>
        <v>0</v>
      </c>
    </row>
    <row r="840" spans="1:24" x14ac:dyDescent="0.25">
      <c r="A840" t="s">
        <v>2512</v>
      </c>
      <c r="B840" t="s">
        <v>2665</v>
      </c>
      <c r="C840" t="s">
        <v>2666</v>
      </c>
      <c r="D840" s="1">
        <v>733</v>
      </c>
      <c r="E840" s="1">
        <v>733</v>
      </c>
      <c r="F840" s="1">
        <v>549.91</v>
      </c>
      <c r="G840" s="1">
        <v>733</v>
      </c>
      <c r="H840" s="1">
        <v>83.93</v>
      </c>
      <c r="I840" s="1">
        <v>0</v>
      </c>
      <c r="J840" s="1">
        <v>0</v>
      </c>
      <c r="K840" s="1">
        <v>0</v>
      </c>
      <c r="L840" s="1">
        <v>0</v>
      </c>
      <c r="M840" s="1">
        <v>0</v>
      </c>
      <c r="N840" s="1">
        <v>0</v>
      </c>
      <c r="O840" s="1">
        <v>0</v>
      </c>
      <c r="P840" s="1">
        <v>0</v>
      </c>
      <c r="Q840" s="1">
        <v>0</v>
      </c>
      <c r="R840" s="1">
        <v>0</v>
      </c>
      <c r="S840" s="1">
        <v>0</v>
      </c>
      <c r="T840" s="1">
        <v>0</v>
      </c>
      <c r="U840" s="1">
        <v>0</v>
      </c>
      <c r="V840" s="1" t="s">
        <v>377</v>
      </c>
      <c r="W840" s="1" t="s">
        <v>377</v>
      </c>
      <c r="X840" s="1">
        <f t="shared" si="13"/>
        <v>0</v>
      </c>
    </row>
    <row r="841" spans="1:24" x14ac:dyDescent="0.25">
      <c r="A841" t="s">
        <v>2515</v>
      </c>
      <c r="B841" t="s">
        <v>2668</v>
      </c>
      <c r="C841" t="s">
        <v>2669</v>
      </c>
      <c r="D841" s="1">
        <v>2997</v>
      </c>
      <c r="E841" s="1">
        <v>3285.08</v>
      </c>
      <c r="F841" s="1">
        <v>363.16</v>
      </c>
      <c r="G841" s="1">
        <v>2997</v>
      </c>
      <c r="H841" s="1">
        <v>343.16</v>
      </c>
      <c r="I841" s="1">
        <v>0</v>
      </c>
      <c r="J841" s="1">
        <v>249.75</v>
      </c>
      <c r="K841" s="1">
        <v>38.33</v>
      </c>
      <c r="L841" s="1">
        <v>0</v>
      </c>
      <c r="M841" s="1">
        <v>0</v>
      </c>
      <c r="N841" s="1">
        <v>0</v>
      </c>
      <c r="O841" s="1">
        <v>0</v>
      </c>
      <c r="P841" s="1">
        <v>0</v>
      </c>
      <c r="Q841" s="1">
        <v>0</v>
      </c>
      <c r="R841" s="1">
        <v>0</v>
      </c>
      <c r="S841" s="1">
        <v>0</v>
      </c>
      <c r="T841" s="1">
        <v>0</v>
      </c>
      <c r="U841" s="1">
        <v>0</v>
      </c>
      <c r="V841" s="1" t="s">
        <v>377</v>
      </c>
      <c r="W841" s="1" t="s">
        <v>377</v>
      </c>
      <c r="X841" s="1">
        <f t="shared" si="13"/>
        <v>0</v>
      </c>
    </row>
    <row r="842" spans="1:24" x14ac:dyDescent="0.25">
      <c r="A842" t="s">
        <v>2518</v>
      </c>
      <c r="B842" t="s">
        <v>2671</v>
      </c>
      <c r="C842" t="s">
        <v>2672</v>
      </c>
      <c r="D842" s="1">
        <v>3070.85</v>
      </c>
      <c r="E842" s="1">
        <v>3070.85</v>
      </c>
      <c r="F842" s="1">
        <v>1619.17</v>
      </c>
      <c r="G842" s="1">
        <v>3070.85</v>
      </c>
      <c r="H842" s="1">
        <v>351.61</v>
      </c>
      <c r="I842" s="1">
        <v>0</v>
      </c>
      <c r="J842" s="1">
        <v>0</v>
      </c>
      <c r="K842" s="1">
        <v>0</v>
      </c>
      <c r="L842" s="1">
        <v>0</v>
      </c>
      <c r="M842" s="1">
        <v>0</v>
      </c>
      <c r="N842" s="1">
        <v>0</v>
      </c>
      <c r="O842" s="1">
        <v>0</v>
      </c>
      <c r="P842" s="1">
        <v>0</v>
      </c>
      <c r="Q842" s="1">
        <v>0</v>
      </c>
      <c r="R842" s="1">
        <v>0</v>
      </c>
      <c r="S842" s="1">
        <v>0</v>
      </c>
      <c r="T842" s="1">
        <v>0</v>
      </c>
      <c r="U842" s="1">
        <v>0</v>
      </c>
      <c r="V842" s="1" t="s">
        <v>377</v>
      </c>
      <c r="W842" s="1" t="s">
        <v>377</v>
      </c>
      <c r="X842" s="1">
        <f t="shared" si="13"/>
        <v>0</v>
      </c>
    </row>
    <row r="843" spans="1:24" x14ac:dyDescent="0.25">
      <c r="A843" t="s">
        <v>2519</v>
      </c>
      <c r="B843" t="s">
        <v>2674</v>
      </c>
      <c r="C843" t="s">
        <v>2675</v>
      </c>
      <c r="D843" s="1">
        <v>1086</v>
      </c>
      <c r="E843" s="1">
        <v>1086</v>
      </c>
      <c r="F843" s="1">
        <v>170.36</v>
      </c>
      <c r="G843" s="1">
        <v>1086</v>
      </c>
      <c r="H843" s="1">
        <v>124.35</v>
      </c>
      <c r="I843" s="1">
        <v>0</v>
      </c>
      <c r="J843" s="1">
        <v>0</v>
      </c>
      <c r="K843" s="1">
        <v>0</v>
      </c>
      <c r="L843" s="1">
        <v>0</v>
      </c>
      <c r="M843" s="1">
        <v>0</v>
      </c>
      <c r="N843" s="1">
        <v>0</v>
      </c>
      <c r="O843" s="1">
        <v>0</v>
      </c>
      <c r="P843" s="1">
        <v>0</v>
      </c>
      <c r="Q843" s="1">
        <v>0</v>
      </c>
      <c r="R843" s="1">
        <v>0</v>
      </c>
      <c r="S843" s="1">
        <v>0</v>
      </c>
      <c r="T843" s="1">
        <v>0</v>
      </c>
      <c r="U843" s="1">
        <v>0</v>
      </c>
      <c r="V843" s="1" t="s">
        <v>377</v>
      </c>
      <c r="W843" s="1" t="s">
        <v>377</v>
      </c>
      <c r="X843" s="1">
        <f t="shared" si="13"/>
        <v>0</v>
      </c>
    </row>
    <row r="844" spans="1:24" x14ac:dyDescent="0.25">
      <c r="A844" t="s">
        <v>2522</v>
      </c>
      <c r="B844" t="s">
        <v>11</v>
      </c>
      <c r="C844" t="s">
        <v>12</v>
      </c>
      <c r="D844" s="1">
        <v>1676</v>
      </c>
      <c r="E844" s="1">
        <v>1676</v>
      </c>
      <c r="F844" s="1">
        <v>1558.45</v>
      </c>
      <c r="G844" s="1">
        <v>1676</v>
      </c>
      <c r="H844" s="1">
        <v>191.9</v>
      </c>
      <c r="I844" s="1">
        <v>0</v>
      </c>
      <c r="J844" s="1">
        <v>0</v>
      </c>
      <c r="K844" s="1">
        <v>0</v>
      </c>
      <c r="L844" s="1">
        <v>0</v>
      </c>
      <c r="M844" s="1">
        <v>0</v>
      </c>
      <c r="N844" s="1">
        <v>0</v>
      </c>
      <c r="O844" s="1">
        <v>0</v>
      </c>
      <c r="P844" s="1">
        <v>0</v>
      </c>
      <c r="Q844" s="1">
        <v>0</v>
      </c>
      <c r="R844" s="1">
        <v>0</v>
      </c>
      <c r="S844" s="1">
        <v>0</v>
      </c>
      <c r="T844" s="1">
        <v>0</v>
      </c>
      <c r="U844" s="1">
        <v>0</v>
      </c>
      <c r="V844" s="1" t="s">
        <v>377</v>
      </c>
      <c r="W844" s="1" t="s">
        <v>377</v>
      </c>
      <c r="X844" s="1">
        <f t="shared" si="13"/>
        <v>0</v>
      </c>
    </row>
    <row r="845" spans="1:24" x14ac:dyDescent="0.25">
      <c r="A845" t="s">
        <v>2525</v>
      </c>
      <c r="B845" t="s">
        <v>2679</v>
      </c>
      <c r="C845" t="s">
        <v>2680</v>
      </c>
      <c r="D845" s="1">
        <v>679.73</v>
      </c>
      <c r="E845" s="1">
        <v>774.7</v>
      </c>
      <c r="F845" s="1">
        <v>97.83</v>
      </c>
      <c r="G845" s="1">
        <v>679.73</v>
      </c>
      <c r="H845" s="1">
        <v>77.83</v>
      </c>
      <c r="I845" s="1">
        <v>0</v>
      </c>
      <c r="J845" s="1">
        <v>56.64</v>
      </c>
      <c r="K845" s="1">
        <v>38.33</v>
      </c>
      <c r="L845" s="1">
        <v>0</v>
      </c>
      <c r="M845" s="1">
        <v>0</v>
      </c>
      <c r="N845" s="1">
        <v>0</v>
      </c>
      <c r="O845" s="1">
        <v>0</v>
      </c>
      <c r="P845" s="1">
        <v>0</v>
      </c>
      <c r="Q845" s="1">
        <v>0</v>
      </c>
      <c r="R845" s="1">
        <v>0</v>
      </c>
      <c r="S845" s="1">
        <v>0</v>
      </c>
      <c r="T845" s="1">
        <v>0</v>
      </c>
      <c r="U845" s="1">
        <v>0</v>
      </c>
      <c r="V845" s="1" t="s">
        <v>377</v>
      </c>
      <c r="W845" s="1" t="s">
        <v>377</v>
      </c>
      <c r="X845" s="1">
        <f t="shared" si="13"/>
        <v>0</v>
      </c>
    </row>
    <row r="846" spans="1:24" x14ac:dyDescent="0.25">
      <c r="A846" t="s">
        <v>2528</v>
      </c>
      <c r="B846" t="s">
        <v>2682</v>
      </c>
      <c r="C846" t="s">
        <v>2683</v>
      </c>
      <c r="D846" s="1">
        <v>1734.66</v>
      </c>
      <c r="E846" s="1">
        <v>1917.55</v>
      </c>
      <c r="F846" s="1">
        <v>501.62</v>
      </c>
      <c r="G846" s="1">
        <v>1734.66</v>
      </c>
      <c r="H846" s="1">
        <v>198.62</v>
      </c>
      <c r="I846" s="1">
        <v>0</v>
      </c>
      <c r="J846" s="1">
        <v>144.56</v>
      </c>
      <c r="K846" s="1">
        <v>38.33</v>
      </c>
      <c r="L846" s="1">
        <v>0</v>
      </c>
      <c r="M846" s="1">
        <v>0</v>
      </c>
      <c r="N846" s="1">
        <v>0</v>
      </c>
      <c r="O846" s="1">
        <v>0</v>
      </c>
      <c r="P846" s="1">
        <v>0</v>
      </c>
      <c r="Q846" s="1">
        <v>0</v>
      </c>
      <c r="R846" s="1">
        <v>0</v>
      </c>
      <c r="S846" s="1">
        <v>0</v>
      </c>
      <c r="T846" s="1">
        <v>0</v>
      </c>
      <c r="U846" s="1">
        <v>0</v>
      </c>
      <c r="V846" s="1" t="s">
        <v>377</v>
      </c>
      <c r="W846" s="1" t="s">
        <v>377</v>
      </c>
      <c r="X846" s="1">
        <f t="shared" si="13"/>
        <v>0</v>
      </c>
    </row>
    <row r="847" spans="1:24" x14ac:dyDescent="0.25">
      <c r="A847" t="s">
        <v>2529</v>
      </c>
      <c r="B847" t="s">
        <v>2685</v>
      </c>
      <c r="C847" t="s">
        <v>2686</v>
      </c>
      <c r="D847" s="1">
        <v>2300</v>
      </c>
      <c r="E847" s="1">
        <v>2300</v>
      </c>
      <c r="F847" s="1">
        <v>1754.73</v>
      </c>
      <c r="G847" s="1">
        <v>2300</v>
      </c>
      <c r="H847" s="1">
        <v>263.35000000000002</v>
      </c>
      <c r="I847" s="1">
        <v>0</v>
      </c>
      <c r="J847" s="1">
        <v>0</v>
      </c>
      <c r="K847" s="1">
        <v>0</v>
      </c>
      <c r="L847" s="1">
        <v>0</v>
      </c>
      <c r="M847" s="1">
        <v>0</v>
      </c>
      <c r="N847" s="1">
        <v>0</v>
      </c>
      <c r="O847" s="1">
        <v>0</v>
      </c>
      <c r="P847" s="1">
        <v>0</v>
      </c>
      <c r="Q847" s="1">
        <v>0</v>
      </c>
      <c r="R847" s="1">
        <v>0</v>
      </c>
      <c r="S847" s="1">
        <v>0</v>
      </c>
      <c r="T847" s="1">
        <v>0</v>
      </c>
      <c r="U847" s="1">
        <v>0</v>
      </c>
      <c r="V847" s="1" t="s">
        <v>377</v>
      </c>
      <c r="W847" s="1" t="s">
        <v>377</v>
      </c>
      <c r="X847" s="1">
        <f t="shared" si="13"/>
        <v>0</v>
      </c>
    </row>
    <row r="848" spans="1:24" x14ac:dyDescent="0.25">
      <c r="A848" t="s">
        <v>2532</v>
      </c>
      <c r="B848" t="s">
        <v>2688</v>
      </c>
      <c r="C848" t="s">
        <v>2689</v>
      </c>
      <c r="D848" s="1">
        <v>490.61</v>
      </c>
      <c r="E848" s="1">
        <v>583.49</v>
      </c>
      <c r="F848" s="1">
        <v>489.61</v>
      </c>
      <c r="G848" s="1">
        <v>583.49</v>
      </c>
      <c r="H848" s="1">
        <v>46.36</v>
      </c>
      <c r="I848" s="1">
        <v>0</v>
      </c>
      <c r="J848" s="1">
        <v>0</v>
      </c>
      <c r="K848" s="1">
        <v>0</v>
      </c>
      <c r="L848" s="1">
        <v>0</v>
      </c>
      <c r="M848" s="1">
        <v>0</v>
      </c>
      <c r="N848" s="1">
        <v>20.88</v>
      </c>
      <c r="O848" s="1">
        <v>0</v>
      </c>
      <c r="P848" s="1">
        <v>0</v>
      </c>
      <c r="Q848" s="1">
        <v>0</v>
      </c>
      <c r="R848" s="1">
        <v>0</v>
      </c>
      <c r="S848" s="1">
        <v>0</v>
      </c>
      <c r="T848" s="1">
        <v>0</v>
      </c>
      <c r="U848" s="1">
        <v>0</v>
      </c>
      <c r="V848" s="1" t="s">
        <v>377</v>
      </c>
      <c r="W848" s="1" t="s">
        <v>377</v>
      </c>
      <c r="X848" s="1">
        <f t="shared" si="13"/>
        <v>0</v>
      </c>
    </row>
    <row r="849" spans="1:24" x14ac:dyDescent="0.25">
      <c r="A849" t="s">
        <v>2535</v>
      </c>
      <c r="B849" t="s">
        <v>2691</v>
      </c>
      <c r="C849" t="s">
        <v>2692</v>
      </c>
      <c r="D849" s="1">
        <v>529.20000000000005</v>
      </c>
      <c r="E849" s="1">
        <v>694.97</v>
      </c>
      <c r="F849" s="1">
        <v>528.20000000000005</v>
      </c>
      <c r="G849" s="1">
        <v>612.54</v>
      </c>
      <c r="H849" s="1">
        <v>50.01</v>
      </c>
      <c r="I849" s="1">
        <v>0</v>
      </c>
      <c r="J849" s="1">
        <v>44.1</v>
      </c>
      <c r="K849" s="1">
        <v>38.33</v>
      </c>
      <c r="L849" s="1">
        <v>0</v>
      </c>
      <c r="M849" s="1">
        <v>0</v>
      </c>
      <c r="N849" s="1">
        <v>15.84</v>
      </c>
      <c r="O849" s="1">
        <v>0</v>
      </c>
      <c r="P849" s="1">
        <v>0</v>
      </c>
      <c r="Q849" s="1">
        <v>0</v>
      </c>
      <c r="R849" s="1">
        <v>0</v>
      </c>
      <c r="S849" s="1">
        <v>0</v>
      </c>
      <c r="T849" s="1">
        <v>0</v>
      </c>
      <c r="U849" s="1">
        <v>0</v>
      </c>
      <c r="V849" s="1" t="s">
        <v>377</v>
      </c>
      <c r="W849" s="1" t="s">
        <v>377</v>
      </c>
      <c r="X849" s="1">
        <f t="shared" si="13"/>
        <v>0</v>
      </c>
    </row>
    <row r="850" spans="1:24" x14ac:dyDescent="0.25">
      <c r="A850" t="s">
        <v>2538</v>
      </c>
      <c r="B850" t="s">
        <v>2694</v>
      </c>
      <c r="C850" t="s">
        <v>2695</v>
      </c>
      <c r="D850" s="1">
        <v>1212</v>
      </c>
      <c r="E850" s="1">
        <v>1212</v>
      </c>
      <c r="F850" s="1">
        <v>138.77000000000001</v>
      </c>
      <c r="G850" s="1">
        <v>1212</v>
      </c>
      <c r="H850" s="1">
        <v>138.77000000000001</v>
      </c>
      <c r="I850" s="1">
        <v>0</v>
      </c>
      <c r="J850" s="1">
        <v>0</v>
      </c>
      <c r="K850" s="1">
        <v>0</v>
      </c>
      <c r="L850" s="1">
        <v>0</v>
      </c>
      <c r="M850" s="1">
        <v>0</v>
      </c>
      <c r="N850" s="1">
        <v>0</v>
      </c>
      <c r="O850" s="1">
        <v>0</v>
      </c>
      <c r="P850" s="1">
        <v>0</v>
      </c>
      <c r="Q850" s="1">
        <v>0</v>
      </c>
      <c r="R850" s="1">
        <v>0</v>
      </c>
      <c r="S850" s="1">
        <v>0</v>
      </c>
      <c r="T850" s="1">
        <v>0</v>
      </c>
      <c r="U850" s="1">
        <v>0</v>
      </c>
      <c r="V850" s="1" t="s">
        <v>377</v>
      </c>
      <c r="W850" s="1" t="s">
        <v>377</v>
      </c>
      <c r="X850" s="1">
        <f t="shared" si="13"/>
        <v>0</v>
      </c>
    </row>
    <row r="851" spans="1:24" x14ac:dyDescent="0.25">
      <c r="A851" t="s">
        <v>2541</v>
      </c>
      <c r="B851" t="s">
        <v>181</v>
      </c>
      <c r="C851" t="s">
        <v>182</v>
      </c>
      <c r="D851" s="1">
        <v>1676</v>
      </c>
      <c r="E851" s="1">
        <v>1854</v>
      </c>
      <c r="F851" s="1">
        <v>1538.16</v>
      </c>
      <c r="G851" s="1">
        <v>1676</v>
      </c>
      <c r="H851" s="1">
        <v>191.9</v>
      </c>
      <c r="I851" s="1">
        <v>0</v>
      </c>
      <c r="J851" s="1">
        <v>139.66999999999999</v>
      </c>
      <c r="K851" s="1">
        <v>38.33</v>
      </c>
      <c r="L851" s="1">
        <v>0</v>
      </c>
      <c r="M851" s="1">
        <v>0</v>
      </c>
      <c r="N851" s="1">
        <v>0</v>
      </c>
      <c r="O851" s="1">
        <v>0</v>
      </c>
      <c r="P851" s="1">
        <v>0</v>
      </c>
      <c r="Q851" s="1">
        <v>0</v>
      </c>
      <c r="R851" s="1">
        <v>0</v>
      </c>
      <c r="S851" s="1">
        <v>0</v>
      </c>
      <c r="T851" s="1">
        <v>0</v>
      </c>
      <c r="U851" s="1">
        <v>0</v>
      </c>
      <c r="V851" s="1" t="s">
        <v>377</v>
      </c>
      <c r="W851" s="1" t="s">
        <v>377</v>
      </c>
      <c r="X851" s="1">
        <f t="shared" si="13"/>
        <v>0</v>
      </c>
    </row>
    <row r="852" spans="1:24" x14ac:dyDescent="0.25">
      <c r="A852" t="s">
        <v>2544</v>
      </c>
      <c r="B852" t="s">
        <v>259</v>
      </c>
      <c r="C852" t="s">
        <v>260</v>
      </c>
      <c r="D852" s="1">
        <v>1412</v>
      </c>
      <c r="E852" s="1">
        <v>1412</v>
      </c>
      <c r="F852" s="1">
        <v>1411</v>
      </c>
      <c r="G852" s="1">
        <v>1412</v>
      </c>
      <c r="H852" s="1">
        <v>161.66999999999999</v>
      </c>
      <c r="I852" s="1">
        <v>0</v>
      </c>
      <c r="J852" s="1">
        <v>0</v>
      </c>
      <c r="K852" s="1">
        <v>0</v>
      </c>
      <c r="L852" s="1">
        <v>0</v>
      </c>
      <c r="M852" s="1">
        <v>0</v>
      </c>
      <c r="N852" s="1">
        <v>0</v>
      </c>
      <c r="O852" s="1">
        <v>0</v>
      </c>
      <c r="P852" s="1">
        <v>0</v>
      </c>
      <c r="Q852" s="1">
        <v>0</v>
      </c>
      <c r="R852" s="1">
        <v>0</v>
      </c>
      <c r="S852" s="1">
        <v>0</v>
      </c>
      <c r="T852" s="1">
        <v>0</v>
      </c>
      <c r="U852" s="1">
        <v>0</v>
      </c>
      <c r="V852" s="1" t="s">
        <v>377</v>
      </c>
      <c r="W852" s="1" t="s">
        <v>377</v>
      </c>
      <c r="X852" s="1">
        <f t="shared" si="13"/>
        <v>0</v>
      </c>
    </row>
    <row r="853" spans="1:24" x14ac:dyDescent="0.25">
      <c r="A853" t="s">
        <v>2547</v>
      </c>
      <c r="B853" t="s">
        <v>2699</v>
      </c>
      <c r="C853" t="s">
        <v>2700</v>
      </c>
      <c r="D853" s="1">
        <v>490.61</v>
      </c>
      <c r="E853" s="1">
        <v>647.16</v>
      </c>
      <c r="F853" s="1">
        <v>436.04</v>
      </c>
      <c r="G853" s="1">
        <v>567.95000000000005</v>
      </c>
      <c r="H853" s="1">
        <v>46.36</v>
      </c>
      <c r="I853" s="1">
        <v>0</v>
      </c>
      <c r="J853" s="1">
        <v>40.880000000000003</v>
      </c>
      <c r="K853" s="1">
        <v>38.33</v>
      </c>
      <c r="L853" s="1">
        <v>0</v>
      </c>
      <c r="M853" s="1">
        <v>0</v>
      </c>
      <c r="N853" s="1">
        <v>14.34</v>
      </c>
      <c r="O853" s="1">
        <v>0</v>
      </c>
      <c r="P853" s="1">
        <v>0</v>
      </c>
      <c r="Q853" s="1">
        <v>0</v>
      </c>
      <c r="R853" s="1">
        <v>0</v>
      </c>
      <c r="S853" s="1">
        <v>0</v>
      </c>
      <c r="T853" s="1">
        <v>0</v>
      </c>
      <c r="U853" s="1">
        <v>0</v>
      </c>
      <c r="V853" s="1" t="s">
        <v>377</v>
      </c>
      <c r="W853" s="1" t="s">
        <v>377</v>
      </c>
      <c r="X853" s="1">
        <f t="shared" si="13"/>
        <v>0</v>
      </c>
    </row>
    <row r="854" spans="1:24" x14ac:dyDescent="0.25">
      <c r="A854" t="s">
        <v>2550</v>
      </c>
      <c r="B854" t="s">
        <v>2702</v>
      </c>
      <c r="C854" t="s">
        <v>2703</v>
      </c>
      <c r="D854" s="1">
        <v>1734.66</v>
      </c>
      <c r="E854" s="1">
        <v>1734.66</v>
      </c>
      <c r="F854" s="1">
        <v>925.98</v>
      </c>
      <c r="G854" s="1">
        <v>1734.66</v>
      </c>
      <c r="H854" s="1">
        <v>198.62</v>
      </c>
      <c r="I854" s="1">
        <v>0</v>
      </c>
      <c r="J854" s="1">
        <v>0</v>
      </c>
      <c r="K854" s="1">
        <v>0</v>
      </c>
      <c r="L854" s="1">
        <v>0</v>
      </c>
      <c r="M854" s="1">
        <v>0</v>
      </c>
      <c r="N854" s="1">
        <v>0</v>
      </c>
      <c r="O854" s="1">
        <v>0</v>
      </c>
      <c r="P854" s="1">
        <v>0</v>
      </c>
      <c r="Q854" s="1">
        <v>0</v>
      </c>
      <c r="R854" s="1">
        <v>0</v>
      </c>
      <c r="S854" s="1">
        <v>0</v>
      </c>
      <c r="T854" s="1">
        <v>0</v>
      </c>
      <c r="U854" s="1">
        <v>0</v>
      </c>
      <c r="V854" s="1" t="s">
        <v>377</v>
      </c>
      <c r="W854" s="1" t="s">
        <v>377</v>
      </c>
      <c r="X854" s="1">
        <f t="shared" si="13"/>
        <v>0</v>
      </c>
    </row>
    <row r="855" spans="1:24" x14ac:dyDescent="0.25">
      <c r="A855" t="s">
        <v>2553</v>
      </c>
      <c r="B855" t="s">
        <v>2705</v>
      </c>
      <c r="C855" t="s">
        <v>2706</v>
      </c>
      <c r="D855" s="1">
        <v>490.61</v>
      </c>
      <c r="E855" s="1">
        <v>571.22</v>
      </c>
      <c r="F855" s="1">
        <v>443.44</v>
      </c>
      <c r="G855" s="1">
        <v>571.22</v>
      </c>
      <c r="H855" s="1">
        <v>46.36</v>
      </c>
      <c r="I855" s="1">
        <v>0</v>
      </c>
      <c r="J855" s="1">
        <v>0</v>
      </c>
      <c r="K855" s="1">
        <v>0</v>
      </c>
      <c r="L855" s="1">
        <v>0</v>
      </c>
      <c r="M855" s="1">
        <v>0</v>
      </c>
      <c r="N855" s="1">
        <v>8.61</v>
      </c>
      <c r="O855" s="1">
        <v>0</v>
      </c>
      <c r="P855" s="1">
        <v>0</v>
      </c>
      <c r="Q855" s="1">
        <v>0</v>
      </c>
      <c r="R855" s="1">
        <v>0</v>
      </c>
      <c r="S855" s="1">
        <v>0</v>
      </c>
      <c r="T855" s="1">
        <v>0</v>
      </c>
      <c r="U855" s="1">
        <v>0</v>
      </c>
      <c r="V855" s="1" t="s">
        <v>377</v>
      </c>
      <c r="W855" s="1" t="s">
        <v>377</v>
      </c>
      <c r="X855" s="1">
        <f t="shared" si="13"/>
        <v>0</v>
      </c>
    </row>
    <row r="856" spans="1:24" x14ac:dyDescent="0.25">
      <c r="A856" t="s">
        <v>2556</v>
      </c>
      <c r="B856" t="s">
        <v>2708</v>
      </c>
      <c r="C856" t="s">
        <v>2709</v>
      </c>
      <c r="D856" s="1">
        <v>4829.5600000000004</v>
      </c>
      <c r="E856" s="1">
        <v>4829.5600000000004</v>
      </c>
      <c r="F856" s="1">
        <v>2992.46</v>
      </c>
      <c r="G856" s="1">
        <v>4829.5600000000004</v>
      </c>
      <c r="H856" s="1">
        <v>552.98</v>
      </c>
      <c r="I856" s="1">
        <v>0</v>
      </c>
      <c r="J856" s="1">
        <v>0</v>
      </c>
      <c r="K856" s="1">
        <v>0</v>
      </c>
      <c r="L856" s="1">
        <v>0</v>
      </c>
      <c r="M856" s="1">
        <v>0</v>
      </c>
      <c r="N856" s="1">
        <v>0</v>
      </c>
      <c r="O856" s="1">
        <v>0</v>
      </c>
      <c r="P856" s="1">
        <v>0</v>
      </c>
      <c r="Q856" s="1">
        <v>0</v>
      </c>
      <c r="R856" s="1">
        <v>0</v>
      </c>
      <c r="S856" s="1">
        <v>0</v>
      </c>
      <c r="T856" s="1">
        <v>0</v>
      </c>
      <c r="U856" s="1">
        <v>0</v>
      </c>
      <c r="V856" s="1" t="s">
        <v>377</v>
      </c>
      <c r="W856" s="1" t="s">
        <v>377</v>
      </c>
      <c r="X856" s="1">
        <f t="shared" si="13"/>
        <v>0</v>
      </c>
    </row>
    <row r="857" spans="1:24" x14ac:dyDescent="0.25">
      <c r="A857" t="s">
        <v>2559</v>
      </c>
      <c r="B857" t="s">
        <v>2711</v>
      </c>
      <c r="C857" t="s">
        <v>2712</v>
      </c>
      <c r="D857" s="1">
        <v>2184.13</v>
      </c>
      <c r="E857" s="1">
        <v>2184.13</v>
      </c>
      <c r="F857" s="1">
        <v>483.89</v>
      </c>
      <c r="G857" s="1">
        <v>2184.13</v>
      </c>
      <c r="H857" s="1">
        <v>250.08</v>
      </c>
      <c r="I857" s="1">
        <v>0</v>
      </c>
      <c r="J857" s="1">
        <v>0</v>
      </c>
      <c r="K857" s="1">
        <v>0</v>
      </c>
      <c r="L857" s="1">
        <v>0</v>
      </c>
      <c r="M857" s="1">
        <v>0</v>
      </c>
      <c r="N857" s="1">
        <v>0</v>
      </c>
      <c r="O857" s="1">
        <v>0</v>
      </c>
      <c r="P857" s="1">
        <v>0</v>
      </c>
      <c r="Q857" s="1">
        <v>0</v>
      </c>
      <c r="R857" s="1">
        <v>0</v>
      </c>
      <c r="S857" s="1">
        <v>0</v>
      </c>
      <c r="T857" s="1">
        <v>0</v>
      </c>
      <c r="U857" s="1">
        <v>0</v>
      </c>
      <c r="V857" s="1" t="s">
        <v>377</v>
      </c>
      <c r="W857" s="1" t="s">
        <v>377</v>
      </c>
      <c r="X857" s="1">
        <f t="shared" si="13"/>
        <v>0</v>
      </c>
    </row>
    <row r="858" spans="1:24" x14ac:dyDescent="0.25">
      <c r="A858" t="s">
        <v>2560</v>
      </c>
      <c r="B858" t="s">
        <v>59</v>
      </c>
      <c r="C858" t="s">
        <v>60</v>
      </c>
      <c r="D858" s="1">
        <v>2600</v>
      </c>
      <c r="E858" s="1">
        <v>2600</v>
      </c>
      <c r="F858" s="1">
        <v>1253.2</v>
      </c>
      <c r="G858" s="1">
        <v>2600</v>
      </c>
      <c r="H858" s="1">
        <v>297.7</v>
      </c>
      <c r="I858" s="1">
        <v>0</v>
      </c>
      <c r="J858" s="1">
        <v>0</v>
      </c>
      <c r="K858" s="1">
        <v>0</v>
      </c>
      <c r="L858" s="1">
        <v>0</v>
      </c>
      <c r="M858" s="1">
        <v>0</v>
      </c>
      <c r="N858" s="1">
        <v>0</v>
      </c>
      <c r="O858" s="1">
        <v>0</v>
      </c>
      <c r="P858" s="1">
        <v>0</v>
      </c>
      <c r="Q858" s="1">
        <v>0</v>
      </c>
      <c r="R858" s="1">
        <v>0</v>
      </c>
      <c r="S858" s="1">
        <v>0</v>
      </c>
      <c r="T858" s="1">
        <v>0</v>
      </c>
      <c r="U858" s="1">
        <v>0</v>
      </c>
      <c r="V858" s="1" t="s">
        <v>377</v>
      </c>
      <c r="W858" s="1" t="s">
        <v>377</v>
      </c>
      <c r="X858" s="1">
        <f t="shared" si="13"/>
        <v>0</v>
      </c>
    </row>
    <row r="859" spans="1:24" x14ac:dyDescent="0.25">
      <c r="A859" t="s">
        <v>2563</v>
      </c>
      <c r="B859" t="s">
        <v>2715</v>
      </c>
      <c r="C859" t="s">
        <v>2716</v>
      </c>
      <c r="D859" s="1">
        <v>1212</v>
      </c>
      <c r="E859" s="1">
        <v>1351.33</v>
      </c>
      <c r="F859" s="1">
        <v>158.77000000000001</v>
      </c>
      <c r="G859" s="1">
        <v>1212</v>
      </c>
      <c r="H859" s="1">
        <v>138.77000000000001</v>
      </c>
      <c r="I859" s="1">
        <v>0</v>
      </c>
      <c r="J859" s="1">
        <v>101</v>
      </c>
      <c r="K859" s="1">
        <v>38.33</v>
      </c>
      <c r="L859" s="1">
        <v>0</v>
      </c>
      <c r="M859" s="1">
        <v>0</v>
      </c>
      <c r="N859" s="1">
        <v>0</v>
      </c>
      <c r="O859" s="1">
        <v>0</v>
      </c>
      <c r="P859" s="1">
        <v>0</v>
      </c>
      <c r="Q859" s="1">
        <v>0</v>
      </c>
      <c r="R859" s="1">
        <v>0</v>
      </c>
      <c r="S859" s="1">
        <v>0</v>
      </c>
      <c r="T859" s="1">
        <v>0</v>
      </c>
      <c r="U859" s="1">
        <v>0</v>
      </c>
      <c r="V859" s="1" t="s">
        <v>377</v>
      </c>
      <c r="W859" s="1" t="s">
        <v>377</v>
      </c>
      <c r="X859" s="1">
        <f t="shared" si="13"/>
        <v>0</v>
      </c>
    </row>
    <row r="860" spans="1:24" x14ac:dyDescent="0.25">
      <c r="A860" t="s">
        <v>2564</v>
      </c>
      <c r="B860" t="s">
        <v>2719</v>
      </c>
      <c r="C860" t="s">
        <v>2720</v>
      </c>
      <c r="D860" s="1">
        <v>2997</v>
      </c>
      <c r="E860" s="1">
        <v>2997</v>
      </c>
      <c r="F860" s="1">
        <v>1600.12</v>
      </c>
      <c r="G860" s="1">
        <v>2997</v>
      </c>
      <c r="H860" s="1">
        <v>343.16</v>
      </c>
      <c r="I860" s="1">
        <v>0</v>
      </c>
      <c r="J860" s="1">
        <v>0</v>
      </c>
      <c r="K860" s="1">
        <v>0</v>
      </c>
      <c r="L860" s="1">
        <v>0</v>
      </c>
      <c r="M860" s="1">
        <v>0</v>
      </c>
      <c r="N860" s="1">
        <v>0</v>
      </c>
      <c r="O860" s="1">
        <v>0</v>
      </c>
      <c r="P860" s="1">
        <v>0</v>
      </c>
      <c r="Q860" s="1">
        <v>0</v>
      </c>
      <c r="R860" s="1">
        <v>0</v>
      </c>
      <c r="S860" s="1">
        <v>0</v>
      </c>
      <c r="T860" s="1">
        <v>0</v>
      </c>
      <c r="U860" s="1">
        <v>0</v>
      </c>
      <c r="V860" s="1" t="s">
        <v>377</v>
      </c>
      <c r="W860" s="1" t="s">
        <v>377</v>
      </c>
      <c r="X860" s="1">
        <f t="shared" si="13"/>
        <v>0</v>
      </c>
    </row>
    <row r="861" spans="1:24" x14ac:dyDescent="0.25">
      <c r="A861" t="s">
        <v>2567</v>
      </c>
      <c r="B861" t="s">
        <v>2722</v>
      </c>
      <c r="C861" t="s">
        <v>2723</v>
      </c>
      <c r="D861" s="1">
        <v>2000</v>
      </c>
      <c r="E861" s="1">
        <v>2205</v>
      </c>
      <c r="F861" s="1">
        <v>297.2</v>
      </c>
      <c r="G861" s="1">
        <v>2000</v>
      </c>
      <c r="H861" s="1">
        <v>229</v>
      </c>
      <c r="I861" s="1">
        <v>0</v>
      </c>
      <c r="J861" s="1">
        <v>166.67</v>
      </c>
      <c r="K861" s="1">
        <v>38.33</v>
      </c>
      <c r="L861" s="1">
        <v>0</v>
      </c>
      <c r="M861" s="1">
        <v>0</v>
      </c>
      <c r="N861" s="1">
        <v>0</v>
      </c>
      <c r="O861" s="1">
        <v>0</v>
      </c>
      <c r="P861" s="1">
        <v>0</v>
      </c>
      <c r="Q861" s="1">
        <v>0</v>
      </c>
      <c r="R861" s="1">
        <v>0</v>
      </c>
      <c r="S861" s="1">
        <v>0</v>
      </c>
      <c r="T861" s="1">
        <v>0</v>
      </c>
      <c r="U861" s="1">
        <v>0</v>
      </c>
      <c r="V861" s="1" t="s">
        <v>377</v>
      </c>
      <c r="W861" s="1" t="s">
        <v>377</v>
      </c>
      <c r="X861" s="1">
        <f t="shared" si="13"/>
        <v>0</v>
      </c>
    </row>
    <row r="862" spans="1:24" x14ac:dyDescent="0.25">
      <c r="A862" t="s">
        <v>2570</v>
      </c>
      <c r="B862" t="s">
        <v>2725</v>
      </c>
      <c r="C862" t="s">
        <v>2726</v>
      </c>
      <c r="D862" s="1">
        <v>2997</v>
      </c>
      <c r="E862" s="1">
        <v>2997</v>
      </c>
      <c r="F862" s="1">
        <v>2391.75</v>
      </c>
      <c r="G862" s="1">
        <v>2997</v>
      </c>
      <c r="H862" s="1">
        <v>343.16</v>
      </c>
      <c r="I862" s="1">
        <v>0</v>
      </c>
      <c r="J862" s="1">
        <v>0</v>
      </c>
      <c r="K862" s="1">
        <v>0</v>
      </c>
      <c r="L862" s="1">
        <v>0</v>
      </c>
      <c r="M862" s="1">
        <v>0</v>
      </c>
      <c r="N862" s="1">
        <v>0</v>
      </c>
      <c r="O862" s="1">
        <v>0</v>
      </c>
      <c r="P862" s="1">
        <v>0</v>
      </c>
      <c r="Q862" s="1">
        <v>0</v>
      </c>
      <c r="R862" s="1">
        <v>0</v>
      </c>
      <c r="S862" s="1">
        <v>0</v>
      </c>
      <c r="T862" s="1">
        <v>0</v>
      </c>
      <c r="U862" s="1">
        <v>0</v>
      </c>
      <c r="V862" s="1" t="s">
        <v>377</v>
      </c>
      <c r="W862" s="1" t="s">
        <v>377</v>
      </c>
      <c r="X862" s="1">
        <f t="shared" si="13"/>
        <v>0</v>
      </c>
    </row>
    <row r="863" spans="1:24" x14ac:dyDescent="0.25">
      <c r="A863" t="s">
        <v>2573</v>
      </c>
      <c r="B863" t="s">
        <v>2728</v>
      </c>
      <c r="C863" t="s">
        <v>2729</v>
      </c>
      <c r="D863" s="1">
        <v>3704.86</v>
      </c>
      <c r="E863" s="1">
        <v>3704.86</v>
      </c>
      <c r="F863" s="1">
        <v>2611.69</v>
      </c>
      <c r="G863" s="1">
        <v>3704.86</v>
      </c>
      <c r="H863" s="1">
        <v>424.21</v>
      </c>
      <c r="I863" s="1">
        <v>0</v>
      </c>
      <c r="J863" s="1">
        <v>0</v>
      </c>
      <c r="K863" s="1">
        <v>0</v>
      </c>
      <c r="L863" s="1">
        <v>0</v>
      </c>
      <c r="M863" s="1">
        <v>0</v>
      </c>
      <c r="N863" s="1">
        <v>0</v>
      </c>
      <c r="O863" s="1">
        <v>0</v>
      </c>
      <c r="P863" s="1">
        <v>0</v>
      </c>
      <c r="Q863" s="1">
        <v>0</v>
      </c>
      <c r="R863" s="1">
        <v>0</v>
      </c>
      <c r="S863" s="1">
        <v>0</v>
      </c>
      <c r="T863" s="1">
        <v>0</v>
      </c>
      <c r="U863" s="1">
        <v>0</v>
      </c>
      <c r="V863" s="1" t="s">
        <v>377</v>
      </c>
      <c r="W863" s="1" t="s">
        <v>377</v>
      </c>
      <c r="X863" s="1">
        <f t="shared" si="13"/>
        <v>0</v>
      </c>
    </row>
    <row r="864" spans="1:24" x14ac:dyDescent="0.25">
      <c r="A864" t="s">
        <v>2576</v>
      </c>
      <c r="B864" t="s">
        <v>2731</v>
      </c>
      <c r="C864" t="s">
        <v>2732</v>
      </c>
      <c r="D864" s="1">
        <v>733</v>
      </c>
      <c r="E864" s="1">
        <v>733</v>
      </c>
      <c r="F864" s="1">
        <v>623.38</v>
      </c>
      <c r="G864" s="1">
        <v>733</v>
      </c>
      <c r="H864" s="1">
        <v>83.93</v>
      </c>
      <c r="I864" s="1">
        <v>0</v>
      </c>
      <c r="J864" s="1">
        <v>0</v>
      </c>
      <c r="K864" s="1">
        <v>0</v>
      </c>
      <c r="L864" s="1">
        <v>0</v>
      </c>
      <c r="M864" s="1">
        <v>0</v>
      </c>
      <c r="N864" s="1">
        <v>0</v>
      </c>
      <c r="O864" s="1">
        <v>0</v>
      </c>
      <c r="P864" s="1">
        <v>0</v>
      </c>
      <c r="Q864" s="1">
        <v>0</v>
      </c>
      <c r="R864" s="1">
        <v>0</v>
      </c>
      <c r="S864" s="1">
        <v>0</v>
      </c>
      <c r="T864" s="1">
        <v>0</v>
      </c>
      <c r="U864" s="1">
        <v>0</v>
      </c>
      <c r="V864" s="1" t="s">
        <v>377</v>
      </c>
      <c r="W864" s="1" t="s">
        <v>377</v>
      </c>
      <c r="X864" s="1">
        <f t="shared" si="13"/>
        <v>0</v>
      </c>
    </row>
    <row r="865" spans="1:24" x14ac:dyDescent="0.25">
      <c r="A865" t="s">
        <v>2579</v>
      </c>
      <c r="B865" t="s">
        <v>57</v>
      </c>
      <c r="C865" t="s">
        <v>58</v>
      </c>
      <c r="D865" s="1">
        <v>5353</v>
      </c>
      <c r="E865" s="1">
        <v>5353</v>
      </c>
      <c r="F865" s="1">
        <v>4347.8599999999997</v>
      </c>
      <c r="G865" s="1">
        <v>5353</v>
      </c>
      <c r="H865" s="1">
        <v>612.91999999999996</v>
      </c>
      <c r="I865" s="1">
        <v>0</v>
      </c>
      <c r="J865" s="1">
        <v>0</v>
      </c>
      <c r="K865" s="1">
        <v>0</v>
      </c>
      <c r="L865" s="1">
        <v>0</v>
      </c>
      <c r="M865" s="1">
        <v>0</v>
      </c>
      <c r="N865" s="1">
        <v>0</v>
      </c>
      <c r="O865" s="1">
        <v>0</v>
      </c>
      <c r="P865" s="1">
        <v>0</v>
      </c>
      <c r="Q865" s="1">
        <v>0</v>
      </c>
      <c r="R865" s="1">
        <v>0</v>
      </c>
      <c r="S865" s="1">
        <v>0</v>
      </c>
      <c r="T865" s="1">
        <v>0</v>
      </c>
      <c r="U865" s="1">
        <v>0</v>
      </c>
      <c r="V865" s="1" t="s">
        <v>377</v>
      </c>
      <c r="W865" s="1" t="s">
        <v>377</v>
      </c>
      <c r="X865" s="1">
        <f t="shared" si="13"/>
        <v>0</v>
      </c>
    </row>
    <row r="866" spans="1:24" x14ac:dyDescent="0.25">
      <c r="A866" t="s">
        <v>2580</v>
      </c>
      <c r="B866" t="s">
        <v>49</v>
      </c>
      <c r="C866" t="s">
        <v>50</v>
      </c>
      <c r="D866" s="1">
        <v>1212</v>
      </c>
      <c r="E866" s="1">
        <v>1212</v>
      </c>
      <c r="F866" s="1">
        <v>217.55</v>
      </c>
      <c r="G866" s="1">
        <v>1212</v>
      </c>
      <c r="H866" s="1">
        <v>138.77000000000001</v>
      </c>
      <c r="I866" s="1">
        <v>0</v>
      </c>
      <c r="J866" s="1">
        <v>0</v>
      </c>
      <c r="K866" s="1">
        <v>0</v>
      </c>
      <c r="L866" s="1">
        <v>0</v>
      </c>
      <c r="M866" s="1">
        <v>0</v>
      </c>
      <c r="N866" s="1">
        <v>0</v>
      </c>
      <c r="O866" s="1">
        <v>0</v>
      </c>
      <c r="P866" s="1">
        <v>0</v>
      </c>
      <c r="Q866" s="1">
        <v>0</v>
      </c>
      <c r="R866" s="1">
        <v>0</v>
      </c>
      <c r="S866" s="1">
        <v>0</v>
      </c>
      <c r="T866" s="1">
        <v>0</v>
      </c>
      <c r="U866" s="1">
        <v>0</v>
      </c>
      <c r="V866" s="1" t="s">
        <v>377</v>
      </c>
      <c r="W866" s="1" t="s">
        <v>377</v>
      </c>
      <c r="X866" s="1">
        <f t="shared" si="13"/>
        <v>0</v>
      </c>
    </row>
    <row r="867" spans="1:24" x14ac:dyDescent="0.25">
      <c r="A867" t="s">
        <v>2583</v>
      </c>
      <c r="B867" t="s">
        <v>2736</v>
      </c>
      <c r="C867" t="s">
        <v>2737</v>
      </c>
      <c r="D867" s="1">
        <v>1734.66</v>
      </c>
      <c r="E867" s="1">
        <v>1734.66</v>
      </c>
      <c r="F867" s="1">
        <v>286.38</v>
      </c>
      <c r="G867" s="1">
        <v>1734.66</v>
      </c>
      <c r="H867" s="1">
        <v>198.62</v>
      </c>
      <c r="I867" s="1">
        <v>0</v>
      </c>
      <c r="J867" s="1">
        <v>0</v>
      </c>
      <c r="K867" s="1">
        <v>0</v>
      </c>
      <c r="L867" s="1">
        <v>0</v>
      </c>
      <c r="M867" s="1">
        <v>0</v>
      </c>
      <c r="N867" s="1">
        <v>0</v>
      </c>
      <c r="O867" s="1">
        <v>0</v>
      </c>
      <c r="P867" s="1">
        <v>0</v>
      </c>
      <c r="Q867" s="1">
        <v>0</v>
      </c>
      <c r="R867" s="1">
        <v>0</v>
      </c>
      <c r="S867" s="1">
        <v>0</v>
      </c>
      <c r="T867" s="1">
        <v>0</v>
      </c>
      <c r="U867" s="1">
        <v>0</v>
      </c>
      <c r="V867" s="1" t="s">
        <v>377</v>
      </c>
      <c r="W867" s="1" t="s">
        <v>377</v>
      </c>
      <c r="X867" s="1">
        <f t="shared" si="13"/>
        <v>0</v>
      </c>
    </row>
    <row r="868" spans="1:24" x14ac:dyDescent="0.25">
      <c r="A868" t="s">
        <v>2586</v>
      </c>
      <c r="B868" t="s">
        <v>3378</v>
      </c>
      <c r="C868" t="s">
        <v>3379</v>
      </c>
      <c r="D868" s="1">
        <v>1212</v>
      </c>
      <c r="E868" s="1">
        <v>1212</v>
      </c>
      <c r="F868" s="1">
        <v>138.77000000000001</v>
      </c>
      <c r="G868" s="1">
        <v>1212</v>
      </c>
      <c r="H868" s="1">
        <v>138.77000000000001</v>
      </c>
      <c r="I868" s="1">
        <v>0</v>
      </c>
      <c r="J868" s="1">
        <v>0</v>
      </c>
      <c r="K868" s="1">
        <v>0</v>
      </c>
      <c r="L868" s="1">
        <v>0</v>
      </c>
      <c r="M868" s="1">
        <v>0</v>
      </c>
      <c r="N868" s="1">
        <v>0</v>
      </c>
      <c r="O868" s="1">
        <v>0</v>
      </c>
      <c r="P868" s="1">
        <v>0</v>
      </c>
      <c r="Q868" s="1">
        <v>0</v>
      </c>
      <c r="R868" s="1">
        <v>0</v>
      </c>
      <c r="S868" s="1">
        <v>0</v>
      </c>
      <c r="T868" s="1">
        <v>0</v>
      </c>
      <c r="U868" s="1">
        <v>0</v>
      </c>
      <c r="V868" s="1" t="s">
        <v>377</v>
      </c>
      <c r="W868" s="1" t="s">
        <v>377</v>
      </c>
      <c r="X868" s="1">
        <f t="shared" si="13"/>
        <v>0</v>
      </c>
    </row>
    <row r="869" spans="1:24" x14ac:dyDescent="0.25">
      <c r="A869" t="s">
        <v>2589</v>
      </c>
      <c r="B869" t="s">
        <v>2740</v>
      </c>
      <c r="C869" t="s">
        <v>2741</v>
      </c>
      <c r="D869" s="1">
        <v>490.61</v>
      </c>
      <c r="E869" s="1">
        <v>660.66</v>
      </c>
      <c r="F869" s="1">
        <v>486.6</v>
      </c>
      <c r="G869" s="1">
        <v>581.45000000000005</v>
      </c>
      <c r="H869" s="1">
        <v>46.36</v>
      </c>
      <c r="I869" s="1">
        <v>0</v>
      </c>
      <c r="J869" s="1">
        <v>40.880000000000003</v>
      </c>
      <c r="K869" s="1">
        <v>38.33</v>
      </c>
      <c r="L869" s="1">
        <v>0</v>
      </c>
      <c r="M869" s="1">
        <v>0</v>
      </c>
      <c r="N869" s="1">
        <v>14.34</v>
      </c>
      <c r="O869" s="1">
        <v>0</v>
      </c>
      <c r="P869" s="1">
        <v>0</v>
      </c>
      <c r="Q869" s="1">
        <v>0</v>
      </c>
      <c r="R869" s="1">
        <v>0</v>
      </c>
      <c r="S869" s="1">
        <v>0</v>
      </c>
      <c r="T869" s="1">
        <v>0</v>
      </c>
      <c r="U869" s="1">
        <v>0</v>
      </c>
      <c r="V869" s="1" t="s">
        <v>377</v>
      </c>
      <c r="W869" s="1" t="s">
        <v>377</v>
      </c>
      <c r="X869" s="1">
        <f t="shared" si="13"/>
        <v>0</v>
      </c>
    </row>
    <row r="870" spans="1:24" x14ac:dyDescent="0.25">
      <c r="A870" t="s">
        <v>2592</v>
      </c>
      <c r="B870" t="s">
        <v>2743</v>
      </c>
      <c r="C870" t="s">
        <v>2744</v>
      </c>
      <c r="D870" s="1">
        <v>561</v>
      </c>
      <c r="E870" s="1">
        <v>732.08</v>
      </c>
      <c r="F870" s="1">
        <v>471.89</v>
      </c>
      <c r="G870" s="1">
        <v>647</v>
      </c>
      <c r="H870" s="1">
        <v>53.01</v>
      </c>
      <c r="I870" s="1">
        <v>0</v>
      </c>
      <c r="J870" s="1">
        <v>46.75</v>
      </c>
      <c r="K870" s="1">
        <v>38.33</v>
      </c>
      <c r="L870" s="1">
        <v>0</v>
      </c>
      <c r="M870" s="1">
        <v>0</v>
      </c>
      <c r="N870" s="1">
        <v>18.5</v>
      </c>
      <c r="O870" s="1">
        <v>0</v>
      </c>
      <c r="P870" s="1">
        <v>0</v>
      </c>
      <c r="Q870" s="1">
        <v>0</v>
      </c>
      <c r="R870" s="1">
        <v>0</v>
      </c>
      <c r="S870" s="1">
        <v>0</v>
      </c>
      <c r="T870" s="1">
        <v>0</v>
      </c>
      <c r="U870" s="1">
        <v>0</v>
      </c>
      <c r="V870" s="1" t="s">
        <v>377</v>
      </c>
      <c r="W870" s="1" t="s">
        <v>377</v>
      </c>
      <c r="X870" s="1">
        <f t="shared" si="13"/>
        <v>0</v>
      </c>
    </row>
    <row r="871" spans="1:24" x14ac:dyDescent="0.25">
      <c r="A871" t="s">
        <v>2595</v>
      </c>
      <c r="B871" t="s">
        <v>255</v>
      </c>
      <c r="C871" t="s">
        <v>256</v>
      </c>
      <c r="D871" s="1">
        <v>1212</v>
      </c>
      <c r="E871" s="1">
        <v>1212</v>
      </c>
      <c r="F871" s="1">
        <v>849.05</v>
      </c>
      <c r="G871" s="1">
        <v>1212</v>
      </c>
      <c r="H871" s="1">
        <v>138.77000000000001</v>
      </c>
      <c r="I871" s="1">
        <v>0</v>
      </c>
      <c r="J871" s="1">
        <v>0</v>
      </c>
      <c r="K871" s="1">
        <v>0</v>
      </c>
      <c r="L871" s="1">
        <v>0</v>
      </c>
      <c r="M871" s="1">
        <v>0</v>
      </c>
      <c r="N871" s="1">
        <v>0</v>
      </c>
      <c r="O871" s="1">
        <v>0</v>
      </c>
      <c r="P871" s="1">
        <v>0</v>
      </c>
      <c r="Q871" s="1">
        <v>0</v>
      </c>
      <c r="R871" s="1">
        <v>0</v>
      </c>
      <c r="S871" s="1">
        <v>0</v>
      </c>
      <c r="T871" s="1">
        <v>0</v>
      </c>
      <c r="U871" s="1">
        <v>0</v>
      </c>
      <c r="V871" s="1" t="s">
        <v>377</v>
      </c>
      <c r="W871" s="1" t="s">
        <v>377</v>
      </c>
      <c r="X871" s="1">
        <f t="shared" si="13"/>
        <v>0</v>
      </c>
    </row>
    <row r="872" spans="1:24" x14ac:dyDescent="0.25">
      <c r="A872" t="s">
        <v>2596</v>
      </c>
      <c r="B872" t="s">
        <v>2747</v>
      </c>
      <c r="C872" t="s">
        <v>2748</v>
      </c>
      <c r="D872" s="1">
        <v>1212</v>
      </c>
      <c r="E872" s="1">
        <v>1351.33</v>
      </c>
      <c r="F872" s="1">
        <v>683.61</v>
      </c>
      <c r="G872" s="1">
        <v>1212</v>
      </c>
      <c r="H872" s="1">
        <v>138.77000000000001</v>
      </c>
      <c r="I872" s="1">
        <v>0</v>
      </c>
      <c r="J872" s="1">
        <v>101</v>
      </c>
      <c r="K872" s="1">
        <v>38.33</v>
      </c>
      <c r="L872" s="1">
        <v>0</v>
      </c>
      <c r="M872" s="1">
        <v>0</v>
      </c>
      <c r="N872" s="1">
        <v>0</v>
      </c>
      <c r="O872" s="1">
        <v>0</v>
      </c>
      <c r="P872" s="1">
        <v>0</v>
      </c>
      <c r="Q872" s="1">
        <v>0</v>
      </c>
      <c r="R872" s="1">
        <v>0</v>
      </c>
      <c r="S872" s="1">
        <v>0</v>
      </c>
      <c r="T872" s="1">
        <v>0</v>
      </c>
      <c r="U872" s="1">
        <v>0</v>
      </c>
      <c r="V872" s="1" t="s">
        <v>377</v>
      </c>
      <c r="W872" s="1" t="s">
        <v>377</v>
      </c>
      <c r="X872" s="1">
        <f t="shared" si="13"/>
        <v>0</v>
      </c>
    </row>
    <row r="873" spans="1:24" x14ac:dyDescent="0.25">
      <c r="A873" t="s">
        <v>2597</v>
      </c>
      <c r="B873" t="s">
        <v>2750</v>
      </c>
      <c r="C873" t="s">
        <v>2751</v>
      </c>
      <c r="D873" s="1">
        <v>1734.66</v>
      </c>
      <c r="E873" s="1">
        <v>1734.66</v>
      </c>
      <c r="F873" s="1">
        <v>431.87</v>
      </c>
      <c r="G873" s="1">
        <v>1734.66</v>
      </c>
      <c r="H873" s="1">
        <v>198.62</v>
      </c>
      <c r="I873" s="1">
        <v>0</v>
      </c>
      <c r="J873" s="1">
        <v>0</v>
      </c>
      <c r="K873" s="1">
        <v>0</v>
      </c>
      <c r="L873" s="1">
        <v>0</v>
      </c>
      <c r="M873" s="1">
        <v>0</v>
      </c>
      <c r="N873" s="1">
        <v>0</v>
      </c>
      <c r="O873" s="1">
        <v>0</v>
      </c>
      <c r="P873" s="1">
        <v>0</v>
      </c>
      <c r="Q873" s="1">
        <v>0</v>
      </c>
      <c r="R873" s="1">
        <v>0</v>
      </c>
      <c r="S873" s="1">
        <v>0</v>
      </c>
      <c r="T873" s="1">
        <v>0</v>
      </c>
      <c r="U873" s="1">
        <v>0</v>
      </c>
      <c r="V873" s="1" t="s">
        <v>377</v>
      </c>
      <c r="W873" s="1" t="s">
        <v>377</v>
      </c>
      <c r="X873" s="1">
        <f t="shared" si="13"/>
        <v>0</v>
      </c>
    </row>
    <row r="874" spans="1:24" x14ac:dyDescent="0.25">
      <c r="A874" t="s">
        <v>2600</v>
      </c>
      <c r="B874" t="s">
        <v>2753</v>
      </c>
      <c r="C874" t="s">
        <v>2754</v>
      </c>
      <c r="D874" s="1">
        <v>1150</v>
      </c>
      <c r="E874" s="1">
        <v>1226.5</v>
      </c>
      <c r="F874" s="1">
        <v>1149</v>
      </c>
      <c r="G874" s="1">
        <v>1226.5</v>
      </c>
      <c r="H874" s="1">
        <v>108.68</v>
      </c>
      <c r="I874" s="1">
        <v>0</v>
      </c>
      <c r="J874" s="1">
        <v>0</v>
      </c>
      <c r="K874" s="1">
        <v>0</v>
      </c>
      <c r="L874" s="1">
        <v>0</v>
      </c>
      <c r="M874" s="1">
        <v>0</v>
      </c>
      <c r="N874" s="1">
        <v>4.5</v>
      </c>
      <c r="O874" s="1">
        <v>0</v>
      </c>
      <c r="P874" s="1">
        <v>0</v>
      </c>
      <c r="Q874" s="1">
        <v>0</v>
      </c>
      <c r="R874" s="1">
        <v>0</v>
      </c>
      <c r="S874" s="1">
        <v>0</v>
      </c>
      <c r="T874" s="1">
        <v>0</v>
      </c>
      <c r="U874" s="1">
        <v>0</v>
      </c>
      <c r="V874" s="1" t="s">
        <v>377</v>
      </c>
      <c r="W874" s="1" t="s">
        <v>377</v>
      </c>
      <c r="X874" s="1">
        <f t="shared" si="13"/>
        <v>0</v>
      </c>
    </row>
    <row r="875" spans="1:24" x14ac:dyDescent="0.25">
      <c r="A875" t="s">
        <v>2603</v>
      </c>
      <c r="B875" t="s">
        <v>2756</v>
      </c>
      <c r="C875" t="s">
        <v>2757</v>
      </c>
      <c r="D875" s="1">
        <v>3704.86</v>
      </c>
      <c r="E875" s="1">
        <v>4051.93</v>
      </c>
      <c r="F875" s="1">
        <v>1550.06</v>
      </c>
      <c r="G875" s="1">
        <v>3704.86</v>
      </c>
      <c r="H875" s="1">
        <v>424.21</v>
      </c>
      <c r="I875" s="1">
        <v>0</v>
      </c>
      <c r="J875" s="1">
        <v>308.74</v>
      </c>
      <c r="K875" s="1">
        <v>38.33</v>
      </c>
      <c r="L875" s="1">
        <v>0</v>
      </c>
      <c r="M875" s="1">
        <v>0</v>
      </c>
      <c r="N875" s="1">
        <v>0</v>
      </c>
      <c r="O875" s="1">
        <v>0</v>
      </c>
      <c r="P875" s="1">
        <v>0</v>
      </c>
      <c r="Q875" s="1">
        <v>0</v>
      </c>
      <c r="R875" s="1">
        <v>0</v>
      </c>
      <c r="S875" s="1">
        <v>0</v>
      </c>
      <c r="T875" s="1">
        <v>0</v>
      </c>
      <c r="U875" s="1">
        <v>0</v>
      </c>
      <c r="V875" s="1" t="s">
        <v>377</v>
      </c>
      <c r="W875" s="1" t="s">
        <v>377</v>
      </c>
      <c r="X875" s="1">
        <f t="shared" si="13"/>
        <v>0</v>
      </c>
    </row>
    <row r="876" spans="1:24" x14ac:dyDescent="0.25">
      <c r="A876" t="s">
        <v>2606</v>
      </c>
      <c r="B876" t="s">
        <v>2759</v>
      </c>
      <c r="C876" t="s">
        <v>2760</v>
      </c>
      <c r="D876" s="1">
        <v>4920.75</v>
      </c>
      <c r="E876" s="1">
        <v>5369.14</v>
      </c>
      <c r="F876" s="1">
        <v>563.42999999999995</v>
      </c>
      <c r="G876" s="1">
        <v>4920.75</v>
      </c>
      <c r="H876" s="1">
        <v>563.42999999999995</v>
      </c>
      <c r="I876" s="1">
        <v>0</v>
      </c>
      <c r="J876" s="1">
        <v>410.06</v>
      </c>
      <c r="K876" s="1">
        <v>38.33</v>
      </c>
      <c r="L876" s="1">
        <v>0</v>
      </c>
      <c r="M876" s="1">
        <v>0</v>
      </c>
      <c r="N876" s="1">
        <v>0</v>
      </c>
      <c r="O876" s="1">
        <v>0</v>
      </c>
      <c r="P876" s="1">
        <v>0</v>
      </c>
      <c r="Q876" s="1">
        <v>0</v>
      </c>
      <c r="R876" s="1">
        <v>0</v>
      </c>
      <c r="S876" s="1">
        <v>0</v>
      </c>
      <c r="T876" s="1">
        <v>0</v>
      </c>
      <c r="U876" s="1">
        <v>0</v>
      </c>
      <c r="V876" s="1" t="s">
        <v>377</v>
      </c>
      <c r="W876" s="1" t="s">
        <v>377</v>
      </c>
      <c r="X876" s="1">
        <f t="shared" si="13"/>
        <v>0</v>
      </c>
    </row>
    <row r="877" spans="1:24" x14ac:dyDescent="0.25">
      <c r="A877" t="s">
        <v>2609</v>
      </c>
      <c r="B877" t="s">
        <v>2762</v>
      </c>
      <c r="C877" t="s">
        <v>2763</v>
      </c>
      <c r="D877" s="1">
        <v>1350</v>
      </c>
      <c r="E877" s="1">
        <v>1350</v>
      </c>
      <c r="F877" s="1">
        <v>677.55</v>
      </c>
      <c r="G877" s="1">
        <v>1350</v>
      </c>
      <c r="H877" s="1">
        <v>154.57</v>
      </c>
      <c r="I877" s="1">
        <v>0</v>
      </c>
      <c r="J877" s="1">
        <v>0</v>
      </c>
      <c r="K877" s="1">
        <v>0</v>
      </c>
      <c r="L877" s="1">
        <v>0</v>
      </c>
      <c r="M877" s="1">
        <v>0</v>
      </c>
      <c r="N877" s="1">
        <v>0</v>
      </c>
      <c r="O877" s="1">
        <v>0</v>
      </c>
      <c r="P877" s="1">
        <v>0</v>
      </c>
      <c r="Q877" s="1">
        <v>0</v>
      </c>
      <c r="R877" s="1">
        <v>0</v>
      </c>
      <c r="S877" s="1">
        <v>0</v>
      </c>
      <c r="T877" s="1">
        <v>0</v>
      </c>
      <c r="U877" s="1">
        <v>0</v>
      </c>
      <c r="V877" s="1" t="s">
        <v>377</v>
      </c>
      <c r="W877" s="1" t="s">
        <v>377</v>
      </c>
      <c r="X877" s="1">
        <f t="shared" si="13"/>
        <v>0</v>
      </c>
    </row>
    <row r="878" spans="1:24" x14ac:dyDescent="0.25">
      <c r="A878" t="s">
        <v>2612</v>
      </c>
      <c r="B878" t="s">
        <v>2765</v>
      </c>
      <c r="C878" t="s">
        <v>2766</v>
      </c>
      <c r="D878" s="1">
        <v>1212</v>
      </c>
      <c r="E878" s="1">
        <v>1351.33</v>
      </c>
      <c r="F878" s="1">
        <v>1188.9100000000001</v>
      </c>
      <c r="G878" s="1">
        <v>1212</v>
      </c>
      <c r="H878" s="1">
        <v>138.77000000000001</v>
      </c>
      <c r="I878" s="1">
        <v>0</v>
      </c>
      <c r="J878" s="1">
        <v>101</v>
      </c>
      <c r="K878" s="1">
        <v>38.33</v>
      </c>
      <c r="L878" s="1">
        <v>0</v>
      </c>
      <c r="M878" s="1">
        <v>0</v>
      </c>
      <c r="N878" s="1">
        <v>0</v>
      </c>
      <c r="O878" s="1">
        <v>0</v>
      </c>
      <c r="P878" s="1">
        <v>0</v>
      </c>
      <c r="Q878" s="1">
        <v>0</v>
      </c>
      <c r="R878" s="1">
        <v>0</v>
      </c>
      <c r="S878" s="1">
        <v>0</v>
      </c>
      <c r="T878" s="1">
        <v>0</v>
      </c>
      <c r="U878" s="1">
        <v>0</v>
      </c>
      <c r="V878" s="1" t="s">
        <v>377</v>
      </c>
      <c r="W878" s="1" t="s">
        <v>377</v>
      </c>
      <c r="X878" s="1">
        <f t="shared" si="13"/>
        <v>0</v>
      </c>
    </row>
    <row r="879" spans="1:24" x14ac:dyDescent="0.25">
      <c r="A879" t="s">
        <v>2615</v>
      </c>
      <c r="B879" t="s">
        <v>215</v>
      </c>
      <c r="C879" t="s">
        <v>216</v>
      </c>
      <c r="D879" s="1">
        <v>2115</v>
      </c>
      <c r="E879" s="1">
        <v>2115</v>
      </c>
      <c r="F879" s="1">
        <v>333.94</v>
      </c>
      <c r="G879" s="1">
        <v>2115</v>
      </c>
      <c r="H879" s="1">
        <v>242.16</v>
      </c>
      <c r="I879" s="1">
        <v>0</v>
      </c>
      <c r="J879" s="1">
        <v>0</v>
      </c>
      <c r="K879" s="1">
        <v>0</v>
      </c>
      <c r="L879" s="1">
        <v>0</v>
      </c>
      <c r="M879" s="1">
        <v>0</v>
      </c>
      <c r="N879" s="1">
        <v>0</v>
      </c>
      <c r="O879" s="1">
        <v>0</v>
      </c>
      <c r="P879" s="1">
        <v>0</v>
      </c>
      <c r="Q879" s="1">
        <v>0</v>
      </c>
      <c r="R879" s="1">
        <v>0</v>
      </c>
      <c r="S879" s="1">
        <v>0</v>
      </c>
      <c r="T879" s="1">
        <v>0</v>
      </c>
      <c r="U879" s="1">
        <v>0</v>
      </c>
      <c r="V879" s="1" t="s">
        <v>377</v>
      </c>
      <c r="W879" s="1" t="s">
        <v>377</v>
      </c>
      <c r="X879" s="1">
        <f t="shared" si="13"/>
        <v>0</v>
      </c>
    </row>
    <row r="880" spans="1:24" x14ac:dyDescent="0.25">
      <c r="A880" t="s">
        <v>2618</v>
      </c>
      <c r="B880" t="s">
        <v>2769</v>
      </c>
      <c r="C880" t="s">
        <v>2770</v>
      </c>
      <c r="D880" s="1">
        <v>3326.67</v>
      </c>
      <c r="E880" s="1">
        <v>3326.67</v>
      </c>
      <c r="F880" s="1">
        <v>1760.71</v>
      </c>
      <c r="G880" s="1">
        <v>3326.67</v>
      </c>
      <c r="H880" s="1">
        <v>380.9</v>
      </c>
      <c r="I880" s="1">
        <v>0</v>
      </c>
      <c r="J880" s="1">
        <v>0</v>
      </c>
      <c r="K880" s="1">
        <v>0</v>
      </c>
      <c r="L880" s="1">
        <v>0</v>
      </c>
      <c r="M880" s="1">
        <v>0</v>
      </c>
      <c r="N880" s="1">
        <v>0</v>
      </c>
      <c r="O880" s="1">
        <v>0</v>
      </c>
      <c r="P880" s="1">
        <v>0</v>
      </c>
      <c r="Q880" s="1">
        <v>0</v>
      </c>
      <c r="R880" s="1">
        <v>0</v>
      </c>
      <c r="S880" s="1">
        <v>0</v>
      </c>
      <c r="T880" s="1">
        <v>0</v>
      </c>
      <c r="U880" s="1">
        <v>0</v>
      </c>
      <c r="V880" s="1" t="s">
        <v>377</v>
      </c>
      <c r="W880" s="1" t="s">
        <v>377</v>
      </c>
      <c r="X880" s="1">
        <f t="shared" si="13"/>
        <v>0</v>
      </c>
    </row>
    <row r="881" spans="1:24" x14ac:dyDescent="0.25">
      <c r="A881" t="s">
        <v>2621</v>
      </c>
      <c r="B881" t="s">
        <v>2773</v>
      </c>
      <c r="C881" t="s">
        <v>2774</v>
      </c>
      <c r="D881" s="1">
        <v>1734.66</v>
      </c>
      <c r="E881" s="1">
        <v>1917.55</v>
      </c>
      <c r="F881" s="1">
        <v>198.62</v>
      </c>
      <c r="G881" s="1">
        <v>1734.66</v>
      </c>
      <c r="H881" s="1">
        <v>198.62</v>
      </c>
      <c r="I881" s="1">
        <v>0</v>
      </c>
      <c r="J881" s="1">
        <v>144.56</v>
      </c>
      <c r="K881" s="1">
        <v>38.33</v>
      </c>
      <c r="L881" s="1">
        <v>0</v>
      </c>
      <c r="M881" s="1">
        <v>0</v>
      </c>
      <c r="N881" s="1">
        <v>0</v>
      </c>
      <c r="O881" s="1">
        <v>0</v>
      </c>
      <c r="P881" s="1">
        <v>0</v>
      </c>
      <c r="Q881" s="1">
        <v>0</v>
      </c>
      <c r="R881" s="1">
        <v>0</v>
      </c>
      <c r="S881" s="1">
        <v>0</v>
      </c>
      <c r="T881" s="1">
        <v>0</v>
      </c>
      <c r="U881" s="1">
        <v>0</v>
      </c>
      <c r="V881" s="1" t="s">
        <v>377</v>
      </c>
      <c r="W881" s="1" t="s">
        <v>377</v>
      </c>
      <c r="X881" s="1">
        <f t="shared" si="13"/>
        <v>0</v>
      </c>
    </row>
    <row r="882" spans="1:24" x14ac:dyDescent="0.25">
      <c r="A882" t="s">
        <v>2624</v>
      </c>
      <c r="B882" t="s">
        <v>2776</v>
      </c>
      <c r="C882" t="s">
        <v>2777</v>
      </c>
      <c r="D882" s="1">
        <v>3070.85</v>
      </c>
      <c r="E882" s="1">
        <v>3070.85</v>
      </c>
      <c r="F882" s="1">
        <v>1683.84</v>
      </c>
      <c r="G882" s="1">
        <v>3070.85</v>
      </c>
      <c r="H882" s="1">
        <v>351.61</v>
      </c>
      <c r="I882" s="1">
        <v>0</v>
      </c>
      <c r="J882" s="1">
        <v>0</v>
      </c>
      <c r="K882" s="1">
        <v>0</v>
      </c>
      <c r="L882" s="1">
        <v>0</v>
      </c>
      <c r="M882" s="1">
        <v>0</v>
      </c>
      <c r="N882" s="1">
        <v>0</v>
      </c>
      <c r="O882" s="1">
        <v>0</v>
      </c>
      <c r="P882" s="1">
        <v>0</v>
      </c>
      <c r="Q882" s="1">
        <v>0</v>
      </c>
      <c r="R882" s="1">
        <v>0</v>
      </c>
      <c r="S882" s="1">
        <v>0</v>
      </c>
      <c r="T882" s="1">
        <v>0</v>
      </c>
      <c r="U882" s="1">
        <v>0</v>
      </c>
      <c r="V882" s="1" t="s">
        <v>377</v>
      </c>
      <c r="W882" s="1" t="s">
        <v>377</v>
      </c>
      <c r="X882" s="1">
        <f t="shared" si="13"/>
        <v>0</v>
      </c>
    </row>
    <row r="883" spans="1:24" x14ac:dyDescent="0.25">
      <c r="A883" t="s">
        <v>2627</v>
      </c>
      <c r="B883" t="s">
        <v>3510</v>
      </c>
      <c r="C883" t="s">
        <v>3511</v>
      </c>
      <c r="D883" s="1">
        <v>1734.66</v>
      </c>
      <c r="E883" s="1">
        <v>1917.55</v>
      </c>
      <c r="F883" s="1">
        <v>198.62</v>
      </c>
      <c r="G883" s="1">
        <v>1734.66</v>
      </c>
      <c r="H883" s="1">
        <v>198.62</v>
      </c>
      <c r="I883" s="1">
        <v>0</v>
      </c>
      <c r="J883" s="1">
        <v>144.56</v>
      </c>
      <c r="K883" s="1">
        <v>38.33</v>
      </c>
      <c r="L883" s="1">
        <v>0</v>
      </c>
      <c r="M883" s="1">
        <v>0</v>
      </c>
      <c r="N883" s="1">
        <v>0</v>
      </c>
      <c r="O883" s="1">
        <v>0</v>
      </c>
      <c r="P883" s="1">
        <v>0</v>
      </c>
      <c r="Q883" s="1">
        <v>0</v>
      </c>
      <c r="R883" s="1">
        <v>0</v>
      </c>
      <c r="S883" s="1">
        <v>0</v>
      </c>
      <c r="T883" s="1">
        <v>0</v>
      </c>
      <c r="U883" s="1">
        <v>0</v>
      </c>
      <c r="V883" s="1" t="s">
        <v>377</v>
      </c>
      <c r="W883" s="1" t="s">
        <v>377</v>
      </c>
      <c r="X883" s="1">
        <f t="shared" si="13"/>
        <v>0</v>
      </c>
    </row>
    <row r="884" spans="1:24" x14ac:dyDescent="0.25">
      <c r="A884" t="s">
        <v>2630</v>
      </c>
      <c r="B884" t="s">
        <v>2779</v>
      </c>
      <c r="C884" t="s">
        <v>2780</v>
      </c>
      <c r="D884" s="1">
        <v>1150</v>
      </c>
      <c r="E884" s="1">
        <v>1284.1600000000001</v>
      </c>
      <c r="F884" s="1">
        <v>131.68</v>
      </c>
      <c r="G884" s="1">
        <v>1150</v>
      </c>
      <c r="H884" s="1">
        <v>131.68</v>
      </c>
      <c r="I884" s="1">
        <v>0</v>
      </c>
      <c r="J884" s="1">
        <v>95.83</v>
      </c>
      <c r="K884" s="1">
        <v>38.33</v>
      </c>
      <c r="L884" s="1">
        <v>0</v>
      </c>
      <c r="M884" s="1">
        <v>0</v>
      </c>
      <c r="N884" s="1">
        <v>0</v>
      </c>
      <c r="O884" s="1">
        <v>0</v>
      </c>
      <c r="P884" s="1">
        <v>0</v>
      </c>
      <c r="Q884" s="1">
        <v>0</v>
      </c>
      <c r="R884" s="1">
        <v>0</v>
      </c>
      <c r="S884" s="1">
        <v>0</v>
      </c>
      <c r="T884" s="1">
        <v>0</v>
      </c>
      <c r="U884" s="1">
        <v>0</v>
      </c>
      <c r="V884" s="1" t="s">
        <v>377</v>
      </c>
      <c r="W884" s="1" t="s">
        <v>377</v>
      </c>
      <c r="X884" s="1">
        <f t="shared" si="13"/>
        <v>0</v>
      </c>
    </row>
    <row r="885" spans="1:24" x14ac:dyDescent="0.25">
      <c r="A885" t="s">
        <v>2633</v>
      </c>
      <c r="B885" t="s">
        <v>2782</v>
      </c>
      <c r="C885" t="s">
        <v>2783</v>
      </c>
      <c r="D885" s="1">
        <v>838</v>
      </c>
      <c r="E885" s="1">
        <v>946.16</v>
      </c>
      <c r="F885" s="1">
        <v>95.95</v>
      </c>
      <c r="G885" s="1">
        <v>838</v>
      </c>
      <c r="H885" s="1">
        <v>95.95</v>
      </c>
      <c r="I885" s="1">
        <v>0</v>
      </c>
      <c r="J885" s="1">
        <v>69.83</v>
      </c>
      <c r="K885" s="1">
        <v>38.33</v>
      </c>
      <c r="L885" s="1">
        <v>0</v>
      </c>
      <c r="M885" s="1">
        <v>0</v>
      </c>
      <c r="N885" s="1">
        <v>0</v>
      </c>
      <c r="O885" s="1">
        <v>0</v>
      </c>
      <c r="P885" s="1">
        <v>0</v>
      </c>
      <c r="Q885" s="1">
        <v>0</v>
      </c>
      <c r="R885" s="1">
        <v>0</v>
      </c>
      <c r="S885" s="1">
        <v>0</v>
      </c>
      <c r="T885" s="1">
        <v>0</v>
      </c>
      <c r="U885" s="1">
        <v>0</v>
      </c>
      <c r="V885" s="1" t="s">
        <v>377</v>
      </c>
      <c r="W885" s="1" t="s">
        <v>377</v>
      </c>
      <c r="X885" s="1">
        <f t="shared" si="13"/>
        <v>0</v>
      </c>
    </row>
    <row r="886" spans="1:24" x14ac:dyDescent="0.25">
      <c r="A886" t="s">
        <v>2636</v>
      </c>
      <c r="B886" t="s">
        <v>2785</v>
      </c>
      <c r="C886" t="s">
        <v>2786</v>
      </c>
      <c r="D886" s="1">
        <v>1086</v>
      </c>
      <c r="E886" s="1">
        <v>1214.83</v>
      </c>
      <c r="F886" s="1">
        <v>149.97</v>
      </c>
      <c r="G886" s="1">
        <v>1086</v>
      </c>
      <c r="H886" s="1">
        <v>124.35</v>
      </c>
      <c r="I886" s="1">
        <v>0</v>
      </c>
      <c r="J886" s="1">
        <v>90.5</v>
      </c>
      <c r="K886" s="1">
        <v>38.33</v>
      </c>
      <c r="L886" s="1">
        <v>0</v>
      </c>
      <c r="M886" s="1">
        <v>0</v>
      </c>
      <c r="N886" s="1">
        <v>0</v>
      </c>
      <c r="O886" s="1">
        <v>0</v>
      </c>
      <c r="P886" s="1">
        <v>0</v>
      </c>
      <c r="Q886" s="1">
        <v>0</v>
      </c>
      <c r="R886" s="1">
        <v>0</v>
      </c>
      <c r="S886" s="1">
        <v>0</v>
      </c>
      <c r="T886" s="1">
        <v>0</v>
      </c>
      <c r="U886" s="1">
        <v>0</v>
      </c>
      <c r="V886" s="1" t="s">
        <v>377</v>
      </c>
      <c r="W886" s="1" t="s">
        <v>377</v>
      </c>
      <c r="X886" s="1">
        <f t="shared" si="13"/>
        <v>0</v>
      </c>
    </row>
    <row r="887" spans="1:24" x14ac:dyDescent="0.25">
      <c r="A887" t="s">
        <v>2637</v>
      </c>
      <c r="B887" t="s">
        <v>2788</v>
      </c>
      <c r="C887" t="s">
        <v>2789</v>
      </c>
      <c r="D887" s="1">
        <v>529.20000000000005</v>
      </c>
      <c r="E887" s="1">
        <v>687.83</v>
      </c>
      <c r="F887" s="1">
        <v>528.20000000000005</v>
      </c>
      <c r="G887" s="1">
        <v>605.4</v>
      </c>
      <c r="H887" s="1">
        <v>50.01</v>
      </c>
      <c r="I887" s="1">
        <v>0</v>
      </c>
      <c r="J887" s="1">
        <v>44.1</v>
      </c>
      <c r="K887" s="1">
        <v>38.33</v>
      </c>
      <c r="L887" s="1">
        <v>0</v>
      </c>
      <c r="M887" s="1">
        <v>0</v>
      </c>
      <c r="N887" s="1">
        <v>13.2</v>
      </c>
      <c r="O887" s="1">
        <v>0</v>
      </c>
      <c r="P887" s="1">
        <v>0</v>
      </c>
      <c r="Q887" s="1">
        <v>0</v>
      </c>
      <c r="R887" s="1">
        <v>0</v>
      </c>
      <c r="S887" s="1">
        <v>0</v>
      </c>
      <c r="T887" s="1">
        <v>0</v>
      </c>
      <c r="U887" s="1">
        <v>0</v>
      </c>
      <c r="V887" s="1" t="s">
        <v>377</v>
      </c>
      <c r="W887" s="1" t="s">
        <v>377</v>
      </c>
      <c r="X887" s="1">
        <f t="shared" si="13"/>
        <v>0</v>
      </c>
    </row>
    <row r="888" spans="1:24" x14ac:dyDescent="0.25">
      <c r="A888" t="s">
        <v>2640</v>
      </c>
      <c r="B888" t="s">
        <v>2791</v>
      </c>
      <c r="C888" t="s">
        <v>2792</v>
      </c>
      <c r="D888" s="1">
        <v>1734.66</v>
      </c>
      <c r="E888" s="1">
        <v>1917.55</v>
      </c>
      <c r="F888" s="1">
        <v>198.62</v>
      </c>
      <c r="G888" s="1">
        <v>1734.66</v>
      </c>
      <c r="H888" s="1">
        <v>198.62</v>
      </c>
      <c r="I888" s="1">
        <v>0</v>
      </c>
      <c r="J888" s="1">
        <v>144.56</v>
      </c>
      <c r="K888" s="1">
        <v>38.33</v>
      </c>
      <c r="L888" s="1">
        <v>0</v>
      </c>
      <c r="M888" s="1">
        <v>0</v>
      </c>
      <c r="N888" s="1">
        <v>0</v>
      </c>
      <c r="O888" s="1">
        <v>0</v>
      </c>
      <c r="P888" s="1">
        <v>0</v>
      </c>
      <c r="Q888" s="1">
        <v>0</v>
      </c>
      <c r="R888" s="1">
        <v>0</v>
      </c>
      <c r="S888" s="1">
        <v>0</v>
      </c>
      <c r="T888" s="1">
        <v>0</v>
      </c>
      <c r="U888" s="1">
        <v>0</v>
      </c>
      <c r="V888" s="1" t="s">
        <v>377</v>
      </c>
      <c r="W888" s="1" t="s">
        <v>377</v>
      </c>
      <c r="X888" s="1">
        <f t="shared" si="13"/>
        <v>0</v>
      </c>
    </row>
    <row r="889" spans="1:24" x14ac:dyDescent="0.25">
      <c r="A889" t="s">
        <v>2643</v>
      </c>
      <c r="B889" t="s">
        <v>2794</v>
      </c>
      <c r="C889" t="s">
        <v>2795</v>
      </c>
      <c r="D889" s="1">
        <v>2184.13</v>
      </c>
      <c r="E889" s="1">
        <v>2404.4699999999998</v>
      </c>
      <c r="F889" s="1">
        <v>1402.15</v>
      </c>
      <c r="G889" s="1">
        <v>2184.13</v>
      </c>
      <c r="H889" s="1">
        <v>250.08</v>
      </c>
      <c r="I889" s="1">
        <v>0</v>
      </c>
      <c r="J889" s="1">
        <v>182.01</v>
      </c>
      <c r="K889" s="1">
        <v>38.33</v>
      </c>
      <c r="L889" s="1">
        <v>0</v>
      </c>
      <c r="M889" s="1">
        <v>0</v>
      </c>
      <c r="N889" s="1">
        <v>0</v>
      </c>
      <c r="O889" s="1">
        <v>0</v>
      </c>
      <c r="P889" s="1">
        <v>0</v>
      </c>
      <c r="Q889" s="1">
        <v>0</v>
      </c>
      <c r="R889" s="1">
        <v>0</v>
      </c>
      <c r="S889" s="1">
        <v>0</v>
      </c>
      <c r="T889" s="1">
        <v>0</v>
      </c>
      <c r="U889" s="1">
        <v>0</v>
      </c>
      <c r="V889" s="1" t="s">
        <v>377</v>
      </c>
      <c r="W889" s="1" t="s">
        <v>377</v>
      </c>
      <c r="X889" s="1">
        <f t="shared" si="13"/>
        <v>0</v>
      </c>
    </row>
    <row r="890" spans="1:24" x14ac:dyDescent="0.25">
      <c r="A890" t="s">
        <v>2644</v>
      </c>
      <c r="B890" t="s">
        <v>2797</v>
      </c>
      <c r="C890" t="s">
        <v>2798</v>
      </c>
      <c r="D890" s="1">
        <v>1734.66</v>
      </c>
      <c r="E890" s="1">
        <v>1734.66</v>
      </c>
      <c r="F890" s="1">
        <v>218.62</v>
      </c>
      <c r="G890" s="1">
        <v>1734.66</v>
      </c>
      <c r="H890" s="1">
        <v>198.62</v>
      </c>
      <c r="I890" s="1">
        <v>0</v>
      </c>
      <c r="J890" s="1">
        <v>0</v>
      </c>
      <c r="K890" s="1">
        <v>0</v>
      </c>
      <c r="L890" s="1">
        <v>0</v>
      </c>
      <c r="M890" s="1">
        <v>0</v>
      </c>
      <c r="N890" s="1">
        <v>0</v>
      </c>
      <c r="O890" s="1">
        <v>0</v>
      </c>
      <c r="P890" s="1">
        <v>0</v>
      </c>
      <c r="Q890" s="1">
        <v>0</v>
      </c>
      <c r="R890" s="1">
        <v>0</v>
      </c>
      <c r="S890" s="1">
        <v>0</v>
      </c>
      <c r="T890" s="1">
        <v>0</v>
      </c>
      <c r="U890" s="1">
        <v>0</v>
      </c>
      <c r="V890" s="1" t="s">
        <v>377</v>
      </c>
      <c r="W890" s="1" t="s">
        <v>377</v>
      </c>
      <c r="X890" s="1">
        <f t="shared" si="13"/>
        <v>0</v>
      </c>
    </row>
    <row r="891" spans="1:24" x14ac:dyDescent="0.25">
      <c r="A891" t="s">
        <v>2647</v>
      </c>
      <c r="B891" t="s">
        <v>2800</v>
      </c>
      <c r="C891" t="s">
        <v>2801</v>
      </c>
      <c r="D891" s="1">
        <v>1734.66</v>
      </c>
      <c r="E891" s="1">
        <v>1917.55</v>
      </c>
      <c r="F891" s="1">
        <v>218.62</v>
      </c>
      <c r="G891" s="1">
        <v>1734.66</v>
      </c>
      <c r="H891" s="1">
        <v>198.62</v>
      </c>
      <c r="I891" s="1">
        <v>0</v>
      </c>
      <c r="J891" s="1">
        <v>144.56</v>
      </c>
      <c r="K891" s="1">
        <v>38.33</v>
      </c>
      <c r="L891" s="1">
        <v>0</v>
      </c>
      <c r="M891" s="1">
        <v>0</v>
      </c>
      <c r="N891" s="1">
        <v>0</v>
      </c>
      <c r="O891" s="1">
        <v>0</v>
      </c>
      <c r="P891" s="1">
        <v>0</v>
      </c>
      <c r="Q891" s="1">
        <v>0</v>
      </c>
      <c r="R891" s="1">
        <v>0</v>
      </c>
      <c r="S891" s="1">
        <v>0</v>
      </c>
      <c r="T891" s="1">
        <v>0</v>
      </c>
      <c r="U891" s="1">
        <v>0</v>
      </c>
      <c r="V891" s="1" t="s">
        <v>377</v>
      </c>
      <c r="W891" s="1" t="s">
        <v>377</v>
      </c>
      <c r="X891" s="1">
        <f t="shared" si="13"/>
        <v>0</v>
      </c>
    </row>
    <row r="892" spans="1:24" x14ac:dyDescent="0.25">
      <c r="A892" t="s">
        <v>2650</v>
      </c>
      <c r="B892" t="s">
        <v>2803</v>
      </c>
      <c r="C892" t="s">
        <v>2804</v>
      </c>
      <c r="D892" s="1">
        <v>2300</v>
      </c>
      <c r="E892" s="1">
        <v>2300</v>
      </c>
      <c r="F892" s="1">
        <v>1453.2</v>
      </c>
      <c r="G892" s="1">
        <v>2300</v>
      </c>
      <c r="H892" s="1">
        <v>263.35000000000002</v>
      </c>
      <c r="I892" s="1">
        <v>0</v>
      </c>
      <c r="J892" s="1">
        <v>0</v>
      </c>
      <c r="K892" s="1">
        <v>0</v>
      </c>
      <c r="L892" s="1">
        <v>0</v>
      </c>
      <c r="M892" s="1">
        <v>0</v>
      </c>
      <c r="N892" s="1">
        <v>0</v>
      </c>
      <c r="O892" s="1">
        <v>0</v>
      </c>
      <c r="P892" s="1">
        <v>0</v>
      </c>
      <c r="Q892" s="1">
        <v>0</v>
      </c>
      <c r="R892" s="1">
        <v>0</v>
      </c>
      <c r="S892" s="1">
        <v>0</v>
      </c>
      <c r="T892" s="1">
        <v>0</v>
      </c>
      <c r="U892" s="1">
        <v>0</v>
      </c>
      <c r="V892" s="1" t="s">
        <v>377</v>
      </c>
      <c r="W892" s="1" t="s">
        <v>377</v>
      </c>
      <c r="X892" s="1">
        <f t="shared" si="13"/>
        <v>0</v>
      </c>
    </row>
    <row r="893" spans="1:24" x14ac:dyDescent="0.25">
      <c r="A893" t="s">
        <v>2651</v>
      </c>
      <c r="B893" t="s">
        <v>2806</v>
      </c>
      <c r="C893" t="s">
        <v>2807</v>
      </c>
      <c r="D893" s="1">
        <v>561</v>
      </c>
      <c r="E893" s="1">
        <v>736.28</v>
      </c>
      <c r="F893" s="1">
        <v>339.35</v>
      </c>
      <c r="G893" s="1">
        <v>651.20000000000005</v>
      </c>
      <c r="H893" s="1">
        <v>53.01</v>
      </c>
      <c r="I893" s="1">
        <v>0</v>
      </c>
      <c r="J893" s="1">
        <v>46.75</v>
      </c>
      <c r="K893" s="1">
        <v>38.33</v>
      </c>
      <c r="L893" s="1">
        <v>0</v>
      </c>
      <c r="M893" s="1">
        <v>0</v>
      </c>
      <c r="N893" s="1">
        <v>18.2</v>
      </c>
      <c r="O893" s="1">
        <v>0</v>
      </c>
      <c r="P893" s="1">
        <v>0</v>
      </c>
      <c r="Q893" s="1">
        <v>0</v>
      </c>
      <c r="R893" s="1">
        <v>0</v>
      </c>
      <c r="S893" s="1">
        <v>0</v>
      </c>
      <c r="T893" s="1">
        <v>0</v>
      </c>
      <c r="U893" s="1">
        <v>0</v>
      </c>
      <c r="V893" s="1" t="s">
        <v>377</v>
      </c>
      <c r="W893" s="1" t="s">
        <v>377</v>
      </c>
      <c r="X893" s="1">
        <f t="shared" si="13"/>
        <v>0</v>
      </c>
    </row>
    <row r="894" spans="1:24" x14ac:dyDescent="0.25">
      <c r="A894" t="s">
        <v>2654</v>
      </c>
      <c r="B894" t="s">
        <v>2809</v>
      </c>
      <c r="C894" t="s">
        <v>2810</v>
      </c>
      <c r="D894" s="1">
        <v>1734.66</v>
      </c>
      <c r="E894" s="1">
        <v>1917.55</v>
      </c>
      <c r="F894" s="1">
        <v>198.62</v>
      </c>
      <c r="G894" s="1">
        <v>1734.66</v>
      </c>
      <c r="H894" s="1">
        <v>198.62</v>
      </c>
      <c r="I894" s="1">
        <v>0</v>
      </c>
      <c r="J894" s="1">
        <v>144.56</v>
      </c>
      <c r="K894" s="1">
        <v>38.33</v>
      </c>
      <c r="L894" s="1">
        <v>0</v>
      </c>
      <c r="M894" s="1">
        <v>0</v>
      </c>
      <c r="N894" s="1">
        <v>0</v>
      </c>
      <c r="O894" s="1">
        <v>0</v>
      </c>
      <c r="P894" s="1">
        <v>0</v>
      </c>
      <c r="Q894" s="1">
        <v>0</v>
      </c>
      <c r="R894" s="1">
        <v>0</v>
      </c>
      <c r="S894" s="1">
        <v>0</v>
      </c>
      <c r="T894" s="1">
        <v>0</v>
      </c>
      <c r="U894" s="1">
        <v>0</v>
      </c>
      <c r="V894" s="1" t="s">
        <v>377</v>
      </c>
      <c r="W894" s="1" t="s">
        <v>377</v>
      </c>
      <c r="X894" s="1">
        <f t="shared" si="13"/>
        <v>0</v>
      </c>
    </row>
    <row r="895" spans="1:24" x14ac:dyDescent="0.25">
      <c r="A895" t="s">
        <v>2657</v>
      </c>
      <c r="B895" t="s">
        <v>2812</v>
      </c>
      <c r="C895" t="s">
        <v>2813</v>
      </c>
      <c r="D895" s="1">
        <v>2700</v>
      </c>
      <c r="E895" s="1">
        <v>2963.33</v>
      </c>
      <c r="F895" s="1">
        <v>1776.11</v>
      </c>
      <c r="G895" s="1">
        <v>2700</v>
      </c>
      <c r="H895" s="1">
        <v>309.14999999999998</v>
      </c>
      <c r="I895" s="1">
        <v>0</v>
      </c>
      <c r="J895" s="1">
        <v>225</v>
      </c>
      <c r="K895" s="1">
        <v>38.33</v>
      </c>
      <c r="L895" s="1">
        <v>0</v>
      </c>
      <c r="M895" s="1">
        <v>0</v>
      </c>
      <c r="N895" s="1">
        <v>0</v>
      </c>
      <c r="O895" s="1">
        <v>0</v>
      </c>
      <c r="P895" s="1">
        <v>0</v>
      </c>
      <c r="Q895" s="1">
        <v>0</v>
      </c>
      <c r="R895" s="1">
        <v>0</v>
      </c>
      <c r="S895" s="1">
        <v>0</v>
      </c>
      <c r="T895" s="1">
        <v>0</v>
      </c>
      <c r="U895" s="1">
        <v>0</v>
      </c>
      <c r="V895" s="1" t="s">
        <v>377</v>
      </c>
      <c r="W895" s="1" t="s">
        <v>377</v>
      </c>
      <c r="X895" s="1">
        <f t="shared" si="13"/>
        <v>0</v>
      </c>
    </row>
    <row r="896" spans="1:24" x14ac:dyDescent="0.25">
      <c r="A896" t="s">
        <v>2660</v>
      </c>
      <c r="B896" t="s">
        <v>93</v>
      </c>
      <c r="C896" t="s">
        <v>94</v>
      </c>
      <c r="D896" s="1">
        <v>1676</v>
      </c>
      <c r="E896" s="1">
        <v>1854</v>
      </c>
      <c r="F896" s="1">
        <v>859.67</v>
      </c>
      <c r="G896" s="1">
        <v>1676</v>
      </c>
      <c r="H896" s="1">
        <v>191.9</v>
      </c>
      <c r="I896" s="1">
        <v>0</v>
      </c>
      <c r="J896" s="1">
        <v>139.66999999999999</v>
      </c>
      <c r="K896" s="1">
        <v>38.33</v>
      </c>
      <c r="L896" s="1">
        <v>0</v>
      </c>
      <c r="M896" s="1">
        <v>0</v>
      </c>
      <c r="N896" s="1">
        <v>0</v>
      </c>
      <c r="O896" s="1">
        <v>0</v>
      </c>
      <c r="P896" s="1">
        <v>0</v>
      </c>
      <c r="Q896" s="1">
        <v>0</v>
      </c>
      <c r="R896" s="1">
        <v>0</v>
      </c>
      <c r="S896" s="1">
        <v>0</v>
      </c>
      <c r="T896" s="1">
        <v>0</v>
      </c>
      <c r="U896" s="1">
        <v>0</v>
      </c>
      <c r="V896" s="1" t="s">
        <v>377</v>
      </c>
      <c r="W896" s="1" t="s">
        <v>377</v>
      </c>
      <c r="X896" s="1">
        <f t="shared" si="13"/>
        <v>0</v>
      </c>
    </row>
    <row r="897" spans="1:24" x14ac:dyDescent="0.25">
      <c r="A897" t="s">
        <v>2663</v>
      </c>
      <c r="B897" t="s">
        <v>193</v>
      </c>
      <c r="C897" t="s">
        <v>194</v>
      </c>
      <c r="D897" s="1">
        <v>1212</v>
      </c>
      <c r="E897" s="1">
        <v>1212</v>
      </c>
      <c r="F897" s="1">
        <v>168.77</v>
      </c>
      <c r="G897" s="1">
        <v>1212</v>
      </c>
      <c r="H897" s="1">
        <v>138.77000000000001</v>
      </c>
      <c r="I897" s="1">
        <v>0</v>
      </c>
      <c r="J897" s="1">
        <v>0</v>
      </c>
      <c r="K897" s="1">
        <v>0</v>
      </c>
      <c r="L897" s="1">
        <v>0</v>
      </c>
      <c r="M897" s="1">
        <v>0</v>
      </c>
      <c r="N897" s="1">
        <v>0</v>
      </c>
      <c r="O897" s="1">
        <v>0</v>
      </c>
      <c r="P897" s="1">
        <v>0</v>
      </c>
      <c r="Q897" s="1">
        <v>0</v>
      </c>
      <c r="R897" s="1">
        <v>0</v>
      </c>
      <c r="S897" s="1">
        <v>0</v>
      </c>
      <c r="T897" s="1">
        <v>0</v>
      </c>
      <c r="U897" s="1">
        <v>0</v>
      </c>
      <c r="V897" s="1" t="s">
        <v>377</v>
      </c>
      <c r="W897" s="1" t="s">
        <v>377</v>
      </c>
      <c r="X897" s="1">
        <f t="shared" si="13"/>
        <v>0</v>
      </c>
    </row>
    <row r="898" spans="1:24" x14ac:dyDescent="0.25">
      <c r="A898" t="s">
        <v>2664</v>
      </c>
      <c r="B898" t="s">
        <v>3472</v>
      </c>
      <c r="C898" t="s">
        <v>3473</v>
      </c>
      <c r="D898" s="1">
        <v>1734.66</v>
      </c>
      <c r="E898" s="1">
        <v>1917.55</v>
      </c>
      <c r="F898" s="1">
        <v>198.62</v>
      </c>
      <c r="G898" s="1">
        <v>1734.66</v>
      </c>
      <c r="H898" s="1">
        <v>198.62</v>
      </c>
      <c r="I898" s="1">
        <v>0</v>
      </c>
      <c r="J898" s="1">
        <v>144.56</v>
      </c>
      <c r="K898" s="1">
        <v>38.33</v>
      </c>
      <c r="L898" s="1">
        <v>0</v>
      </c>
      <c r="M898" s="1">
        <v>0</v>
      </c>
      <c r="N898" s="1">
        <v>0</v>
      </c>
      <c r="O898" s="1">
        <v>0</v>
      </c>
      <c r="P898" s="1">
        <v>0</v>
      </c>
      <c r="Q898" s="1">
        <v>0</v>
      </c>
      <c r="R898" s="1">
        <v>0</v>
      </c>
      <c r="S898" s="1">
        <v>0</v>
      </c>
      <c r="T898" s="1">
        <v>0</v>
      </c>
      <c r="U898" s="1">
        <v>0</v>
      </c>
      <c r="V898" s="1" t="s">
        <v>377</v>
      </c>
      <c r="W898" s="1" t="s">
        <v>377</v>
      </c>
      <c r="X898" s="1">
        <f t="shared" si="13"/>
        <v>0</v>
      </c>
    </row>
    <row r="899" spans="1:24" x14ac:dyDescent="0.25">
      <c r="A899" t="s">
        <v>2667</v>
      </c>
      <c r="B899" t="s">
        <v>2818</v>
      </c>
      <c r="C899" t="s">
        <v>2819</v>
      </c>
      <c r="D899" s="1">
        <v>1734.66</v>
      </c>
      <c r="E899" s="1">
        <v>1734.66</v>
      </c>
      <c r="F899" s="1">
        <v>822.61</v>
      </c>
      <c r="G899" s="1">
        <v>1734.66</v>
      </c>
      <c r="H899" s="1">
        <v>198.62</v>
      </c>
      <c r="I899" s="1">
        <v>0</v>
      </c>
      <c r="J899" s="1">
        <v>0</v>
      </c>
      <c r="K899" s="1">
        <v>0</v>
      </c>
      <c r="L899" s="1">
        <v>0</v>
      </c>
      <c r="M899" s="1">
        <v>0</v>
      </c>
      <c r="N899" s="1">
        <v>0</v>
      </c>
      <c r="O899" s="1">
        <v>0</v>
      </c>
      <c r="P899" s="1">
        <v>0</v>
      </c>
      <c r="Q899" s="1">
        <v>0</v>
      </c>
      <c r="R899" s="1">
        <v>0</v>
      </c>
      <c r="S899" s="1">
        <v>0</v>
      </c>
      <c r="T899" s="1">
        <v>0</v>
      </c>
      <c r="U899" s="1">
        <v>0</v>
      </c>
      <c r="V899" s="1" t="s">
        <v>377</v>
      </c>
      <c r="W899" s="1" t="s">
        <v>377</v>
      </c>
      <c r="X899" s="1">
        <f t="shared" ref="X899:X962" si="14">SUM(P899:U899)</f>
        <v>0</v>
      </c>
    </row>
    <row r="900" spans="1:24" x14ac:dyDescent="0.25">
      <c r="A900" t="s">
        <v>2670</v>
      </c>
      <c r="B900" t="s">
        <v>2821</v>
      </c>
      <c r="C900" t="s">
        <v>2822</v>
      </c>
      <c r="D900" s="1">
        <v>1734.66</v>
      </c>
      <c r="E900" s="1">
        <v>1917.55</v>
      </c>
      <c r="F900" s="1">
        <v>218.62</v>
      </c>
      <c r="G900" s="1">
        <v>1734.66</v>
      </c>
      <c r="H900" s="1">
        <v>198.62</v>
      </c>
      <c r="I900" s="1">
        <v>0</v>
      </c>
      <c r="J900" s="1">
        <v>144.56</v>
      </c>
      <c r="K900" s="1">
        <v>38.33</v>
      </c>
      <c r="L900" s="1">
        <v>0</v>
      </c>
      <c r="M900" s="1">
        <v>0</v>
      </c>
      <c r="N900" s="1">
        <v>0</v>
      </c>
      <c r="O900" s="1">
        <v>0</v>
      </c>
      <c r="P900" s="1">
        <v>0</v>
      </c>
      <c r="Q900" s="1">
        <v>0</v>
      </c>
      <c r="R900" s="1">
        <v>0</v>
      </c>
      <c r="S900" s="1">
        <v>0</v>
      </c>
      <c r="T900" s="1">
        <v>0</v>
      </c>
      <c r="U900" s="1">
        <v>0</v>
      </c>
      <c r="V900" s="1" t="s">
        <v>377</v>
      </c>
      <c r="W900" s="1" t="s">
        <v>377</v>
      </c>
      <c r="X900" s="1">
        <f t="shared" si="14"/>
        <v>0</v>
      </c>
    </row>
    <row r="901" spans="1:24" x14ac:dyDescent="0.25">
      <c r="A901" t="s">
        <v>2673</v>
      </c>
      <c r="B901" t="s">
        <v>2824</v>
      </c>
      <c r="C901" t="s">
        <v>2825</v>
      </c>
      <c r="D901" s="1">
        <v>490.61</v>
      </c>
      <c r="E901" s="1">
        <v>571.64</v>
      </c>
      <c r="F901" s="1">
        <v>277.18</v>
      </c>
      <c r="G901" s="1">
        <v>571.64</v>
      </c>
      <c r="H901" s="1">
        <v>46.36</v>
      </c>
      <c r="I901" s="1">
        <v>0</v>
      </c>
      <c r="J901" s="1">
        <v>0</v>
      </c>
      <c r="K901" s="1">
        <v>0</v>
      </c>
      <c r="L901" s="1">
        <v>0</v>
      </c>
      <c r="M901" s="1">
        <v>0</v>
      </c>
      <c r="N901" s="1">
        <v>13.53</v>
      </c>
      <c r="O901" s="1">
        <v>0</v>
      </c>
      <c r="P901" s="1">
        <v>0</v>
      </c>
      <c r="Q901" s="1">
        <v>0</v>
      </c>
      <c r="R901" s="1">
        <v>0</v>
      </c>
      <c r="S901" s="1">
        <v>0</v>
      </c>
      <c r="T901" s="1">
        <v>0</v>
      </c>
      <c r="U901" s="1">
        <v>0</v>
      </c>
      <c r="V901" s="1" t="s">
        <v>501</v>
      </c>
      <c r="W901" s="1" t="s">
        <v>377</v>
      </c>
      <c r="X901" s="1">
        <f t="shared" si="14"/>
        <v>0</v>
      </c>
    </row>
    <row r="902" spans="1:24" x14ac:dyDescent="0.25">
      <c r="A902" t="s">
        <v>2676</v>
      </c>
      <c r="B902" t="s">
        <v>2828</v>
      </c>
      <c r="C902" t="s">
        <v>2829</v>
      </c>
      <c r="D902" s="1">
        <v>1734.66</v>
      </c>
      <c r="E902" s="1">
        <v>1917.55</v>
      </c>
      <c r="F902" s="1">
        <v>475.19</v>
      </c>
      <c r="G902" s="1">
        <v>1734.66</v>
      </c>
      <c r="H902" s="1">
        <v>198.62</v>
      </c>
      <c r="I902" s="1">
        <v>0</v>
      </c>
      <c r="J902" s="1">
        <v>144.56</v>
      </c>
      <c r="K902" s="1">
        <v>38.33</v>
      </c>
      <c r="L902" s="1">
        <v>0</v>
      </c>
      <c r="M902" s="1">
        <v>0</v>
      </c>
      <c r="N902" s="1">
        <v>0</v>
      </c>
      <c r="O902" s="1">
        <v>0</v>
      </c>
      <c r="P902" s="1">
        <v>0</v>
      </c>
      <c r="Q902" s="1">
        <v>0</v>
      </c>
      <c r="R902" s="1">
        <v>0</v>
      </c>
      <c r="S902" s="1">
        <v>0</v>
      </c>
      <c r="T902" s="1">
        <v>0</v>
      </c>
      <c r="U902" s="1">
        <v>0</v>
      </c>
      <c r="V902" s="1" t="s">
        <v>377</v>
      </c>
      <c r="W902" s="1" t="s">
        <v>377</v>
      </c>
      <c r="X902" s="1">
        <f t="shared" si="14"/>
        <v>0</v>
      </c>
    </row>
    <row r="903" spans="1:24" x14ac:dyDescent="0.25">
      <c r="A903" t="s">
        <v>2677</v>
      </c>
      <c r="B903" t="s">
        <v>2831</v>
      </c>
      <c r="C903" t="s">
        <v>2832</v>
      </c>
      <c r="D903" s="1">
        <v>1734.66</v>
      </c>
      <c r="E903" s="1">
        <v>1734.66</v>
      </c>
      <c r="F903" s="1">
        <v>198.62</v>
      </c>
      <c r="G903" s="1">
        <v>1734.66</v>
      </c>
      <c r="H903" s="1">
        <v>198.62</v>
      </c>
      <c r="I903" s="1">
        <v>0</v>
      </c>
      <c r="J903" s="1">
        <v>0</v>
      </c>
      <c r="K903" s="1">
        <v>0</v>
      </c>
      <c r="L903" s="1">
        <v>0</v>
      </c>
      <c r="M903" s="1">
        <v>0</v>
      </c>
      <c r="N903" s="1">
        <v>0</v>
      </c>
      <c r="O903" s="1">
        <v>0</v>
      </c>
      <c r="P903" s="1">
        <v>0</v>
      </c>
      <c r="Q903" s="1">
        <v>0</v>
      </c>
      <c r="R903" s="1">
        <v>0</v>
      </c>
      <c r="S903" s="1">
        <v>0</v>
      </c>
      <c r="T903" s="1">
        <v>0</v>
      </c>
      <c r="U903" s="1">
        <v>0</v>
      </c>
      <c r="V903" s="1" t="s">
        <v>377</v>
      </c>
      <c r="W903" s="1" t="s">
        <v>377</v>
      </c>
      <c r="X903" s="1">
        <f t="shared" si="14"/>
        <v>0</v>
      </c>
    </row>
    <row r="904" spans="1:24" x14ac:dyDescent="0.25">
      <c r="A904" t="s">
        <v>2678</v>
      </c>
      <c r="B904" t="s">
        <v>2834</v>
      </c>
      <c r="C904" t="s">
        <v>2835</v>
      </c>
      <c r="D904" s="1">
        <v>1734.66</v>
      </c>
      <c r="E904" s="1">
        <v>1917.55</v>
      </c>
      <c r="F904" s="1">
        <v>218.62</v>
      </c>
      <c r="G904" s="1">
        <v>1734.66</v>
      </c>
      <c r="H904" s="1">
        <v>198.62</v>
      </c>
      <c r="I904" s="1">
        <v>0</v>
      </c>
      <c r="J904" s="1">
        <v>144.56</v>
      </c>
      <c r="K904" s="1">
        <v>38.33</v>
      </c>
      <c r="L904" s="1">
        <v>0</v>
      </c>
      <c r="M904" s="1">
        <v>0</v>
      </c>
      <c r="N904" s="1">
        <v>0</v>
      </c>
      <c r="O904" s="1">
        <v>0</v>
      </c>
      <c r="P904" s="1">
        <v>0</v>
      </c>
      <c r="Q904" s="1">
        <v>0</v>
      </c>
      <c r="R904" s="1">
        <v>0</v>
      </c>
      <c r="S904" s="1">
        <v>0</v>
      </c>
      <c r="T904" s="1">
        <v>0</v>
      </c>
      <c r="U904" s="1">
        <v>0</v>
      </c>
      <c r="V904" s="1" t="s">
        <v>377</v>
      </c>
      <c r="W904" s="1" t="s">
        <v>377</v>
      </c>
      <c r="X904" s="1">
        <f t="shared" si="14"/>
        <v>0</v>
      </c>
    </row>
    <row r="905" spans="1:24" x14ac:dyDescent="0.25">
      <c r="A905" t="s">
        <v>2681</v>
      </c>
      <c r="B905" t="s">
        <v>2837</v>
      </c>
      <c r="C905" t="s">
        <v>2838</v>
      </c>
      <c r="D905" s="1">
        <v>606</v>
      </c>
      <c r="E905" s="1">
        <v>606</v>
      </c>
      <c r="F905" s="1">
        <v>89.39</v>
      </c>
      <c r="G905" s="1">
        <v>606</v>
      </c>
      <c r="H905" s="1">
        <v>69.39</v>
      </c>
      <c r="I905" s="1">
        <v>0</v>
      </c>
      <c r="J905" s="1">
        <v>0</v>
      </c>
      <c r="K905" s="1">
        <v>0</v>
      </c>
      <c r="L905" s="1">
        <v>0</v>
      </c>
      <c r="M905" s="1">
        <v>0</v>
      </c>
      <c r="N905" s="1">
        <v>0</v>
      </c>
      <c r="O905" s="1">
        <v>0</v>
      </c>
      <c r="P905" s="1">
        <v>0</v>
      </c>
      <c r="Q905" s="1">
        <v>0</v>
      </c>
      <c r="R905" s="1">
        <v>0</v>
      </c>
      <c r="S905" s="1">
        <v>0</v>
      </c>
      <c r="T905" s="1">
        <v>0</v>
      </c>
      <c r="U905" s="1">
        <v>0</v>
      </c>
      <c r="V905" s="1" t="s">
        <v>377</v>
      </c>
      <c r="W905" s="1" t="s">
        <v>377</v>
      </c>
      <c r="X905" s="1">
        <f t="shared" si="14"/>
        <v>0</v>
      </c>
    </row>
    <row r="906" spans="1:24" x14ac:dyDescent="0.25">
      <c r="A906" t="s">
        <v>2684</v>
      </c>
      <c r="B906" t="s">
        <v>2840</v>
      </c>
      <c r="C906" t="s">
        <v>2841</v>
      </c>
      <c r="D906" s="1">
        <v>3326.67</v>
      </c>
      <c r="E906" s="1">
        <v>3642.22</v>
      </c>
      <c r="F906" s="1">
        <v>1547.97</v>
      </c>
      <c r="G906" s="1">
        <v>3326.67</v>
      </c>
      <c r="H906" s="1">
        <v>380.9</v>
      </c>
      <c r="I906" s="1">
        <v>0</v>
      </c>
      <c r="J906" s="1">
        <v>277.22000000000003</v>
      </c>
      <c r="K906" s="1">
        <v>38.33</v>
      </c>
      <c r="L906" s="1">
        <v>0</v>
      </c>
      <c r="M906" s="1">
        <v>0</v>
      </c>
      <c r="N906" s="1">
        <v>0</v>
      </c>
      <c r="O906" s="1">
        <v>0</v>
      </c>
      <c r="P906" s="1">
        <v>0</v>
      </c>
      <c r="Q906" s="1">
        <v>0</v>
      </c>
      <c r="R906" s="1">
        <v>0</v>
      </c>
      <c r="S906" s="1">
        <v>0</v>
      </c>
      <c r="T906" s="1">
        <v>0</v>
      </c>
      <c r="U906" s="1">
        <v>0</v>
      </c>
      <c r="V906" s="1" t="s">
        <v>377</v>
      </c>
      <c r="W906" s="1" t="s">
        <v>377</v>
      </c>
      <c r="X906" s="1">
        <f t="shared" si="14"/>
        <v>0</v>
      </c>
    </row>
    <row r="907" spans="1:24" x14ac:dyDescent="0.25">
      <c r="A907" t="s">
        <v>2687</v>
      </c>
      <c r="B907" t="s">
        <v>2843</v>
      </c>
      <c r="C907" t="s">
        <v>2844</v>
      </c>
      <c r="D907" s="1">
        <v>1734.66</v>
      </c>
      <c r="E907" s="1">
        <v>1734.66</v>
      </c>
      <c r="F907" s="1">
        <v>978.17</v>
      </c>
      <c r="G907" s="1">
        <v>1734.66</v>
      </c>
      <c r="H907" s="1">
        <v>198.62</v>
      </c>
      <c r="I907" s="1">
        <v>0</v>
      </c>
      <c r="J907" s="1">
        <v>0</v>
      </c>
      <c r="K907" s="1">
        <v>0</v>
      </c>
      <c r="L907" s="1">
        <v>0</v>
      </c>
      <c r="M907" s="1">
        <v>0</v>
      </c>
      <c r="N907" s="1">
        <v>0</v>
      </c>
      <c r="O907" s="1">
        <v>0</v>
      </c>
      <c r="P907" s="1">
        <v>0</v>
      </c>
      <c r="Q907" s="1">
        <v>0</v>
      </c>
      <c r="R907" s="1">
        <v>0</v>
      </c>
      <c r="S907" s="1">
        <v>0</v>
      </c>
      <c r="T907" s="1">
        <v>0</v>
      </c>
      <c r="U907" s="1">
        <v>0</v>
      </c>
      <c r="V907" s="1" t="s">
        <v>377</v>
      </c>
      <c r="W907" s="1" t="s">
        <v>377</v>
      </c>
      <c r="X907" s="1">
        <f t="shared" si="14"/>
        <v>0</v>
      </c>
    </row>
    <row r="908" spans="1:24" x14ac:dyDescent="0.25">
      <c r="A908" t="s">
        <v>2690</v>
      </c>
      <c r="B908" t="s">
        <v>2846</v>
      </c>
      <c r="C908" t="s">
        <v>2847</v>
      </c>
      <c r="D908" s="1">
        <v>1734.66</v>
      </c>
      <c r="E908" s="1">
        <v>1734.66</v>
      </c>
      <c r="F908" s="1">
        <v>198.62</v>
      </c>
      <c r="G908" s="1">
        <v>1734.66</v>
      </c>
      <c r="H908" s="1">
        <v>198.62</v>
      </c>
      <c r="I908" s="1">
        <v>0</v>
      </c>
      <c r="J908" s="1">
        <v>0</v>
      </c>
      <c r="K908" s="1">
        <v>0</v>
      </c>
      <c r="L908" s="1">
        <v>0</v>
      </c>
      <c r="M908" s="1">
        <v>0</v>
      </c>
      <c r="N908" s="1">
        <v>0</v>
      </c>
      <c r="O908" s="1">
        <v>0</v>
      </c>
      <c r="P908" s="1">
        <v>0</v>
      </c>
      <c r="Q908" s="1">
        <v>0</v>
      </c>
      <c r="R908" s="1">
        <v>0</v>
      </c>
      <c r="S908" s="1">
        <v>0</v>
      </c>
      <c r="T908" s="1">
        <v>0</v>
      </c>
      <c r="U908" s="1">
        <v>0</v>
      </c>
      <c r="V908" s="1" t="s">
        <v>377</v>
      </c>
      <c r="W908" s="1" t="s">
        <v>377</v>
      </c>
      <c r="X908" s="1">
        <f t="shared" si="14"/>
        <v>0</v>
      </c>
    </row>
    <row r="909" spans="1:24" x14ac:dyDescent="0.25">
      <c r="A909" t="s">
        <v>2693</v>
      </c>
      <c r="B909" t="s">
        <v>2849</v>
      </c>
      <c r="C909" t="s">
        <v>2850</v>
      </c>
      <c r="D909" s="1">
        <v>2600</v>
      </c>
      <c r="E909" s="1">
        <v>2600</v>
      </c>
      <c r="F909" s="1">
        <v>558.79</v>
      </c>
      <c r="G909" s="1">
        <v>2600</v>
      </c>
      <c r="H909" s="1">
        <v>297.7</v>
      </c>
      <c r="I909" s="1">
        <v>0</v>
      </c>
      <c r="J909" s="1">
        <v>0</v>
      </c>
      <c r="K909" s="1">
        <v>0</v>
      </c>
      <c r="L909" s="1">
        <v>0</v>
      </c>
      <c r="M909" s="1">
        <v>0</v>
      </c>
      <c r="N909" s="1">
        <v>0</v>
      </c>
      <c r="O909" s="1">
        <v>0</v>
      </c>
      <c r="P909" s="1">
        <v>0</v>
      </c>
      <c r="Q909" s="1">
        <v>0</v>
      </c>
      <c r="R909" s="1">
        <v>0</v>
      </c>
      <c r="S909" s="1">
        <v>0</v>
      </c>
      <c r="T909" s="1">
        <v>0</v>
      </c>
      <c r="U909" s="1">
        <v>0</v>
      </c>
      <c r="V909" s="1" t="s">
        <v>377</v>
      </c>
      <c r="W909" s="1" t="s">
        <v>377</v>
      </c>
      <c r="X909" s="1">
        <f t="shared" si="14"/>
        <v>0</v>
      </c>
    </row>
    <row r="910" spans="1:24" x14ac:dyDescent="0.25">
      <c r="A910" t="s">
        <v>2696</v>
      </c>
      <c r="B910" t="s">
        <v>2852</v>
      </c>
      <c r="C910" t="s">
        <v>2853</v>
      </c>
      <c r="D910" s="1">
        <v>867.33</v>
      </c>
      <c r="E910" s="1">
        <v>977.94</v>
      </c>
      <c r="F910" s="1">
        <v>99.31</v>
      </c>
      <c r="G910" s="1">
        <v>867.33</v>
      </c>
      <c r="H910" s="1">
        <v>99.31</v>
      </c>
      <c r="I910" s="1">
        <v>0</v>
      </c>
      <c r="J910" s="1">
        <v>72.28</v>
      </c>
      <c r="K910" s="1">
        <v>38.33</v>
      </c>
      <c r="L910" s="1">
        <v>0</v>
      </c>
      <c r="M910" s="1">
        <v>0</v>
      </c>
      <c r="N910" s="1">
        <v>0</v>
      </c>
      <c r="O910" s="1">
        <v>0</v>
      </c>
      <c r="P910" s="1">
        <v>0</v>
      </c>
      <c r="Q910" s="1">
        <v>0</v>
      </c>
      <c r="R910" s="1">
        <v>0</v>
      </c>
      <c r="S910" s="1">
        <v>0</v>
      </c>
      <c r="T910" s="1">
        <v>0</v>
      </c>
      <c r="U910" s="1">
        <v>0</v>
      </c>
      <c r="V910" s="1" t="s">
        <v>377</v>
      </c>
      <c r="W910" s="1" t="s">
        <v>377</v>
      </c>
      <c r="X910" s="1">
        <f t="shared" si="14"/>
        <v>0</v>
      </c>
    </row>
    <row r="911" spans="1:24" x14ac:dyDescent="0.25">
      <c r="A911" t="s">
        <v>2697</v>
      </c>
      <c r="B911" t="s">
        <v>2855</v>
      </c>
      <c r="C911" t="s">
        <v>2856</v>
      </c>
      <c r="D911" s="1">
        <v>720.01</v>
      </c>
      <c r="E911" s="1">
        <v>805.51</v>
      </c>
      <c r="F911" s="1">
        <v>370.4</v>
      </c>
      <c r="G911" s="1">
        <v>805.51</v>
      </c>
      <c r="H911" s="1">
        <v>68.040000000000006</v>
      </c>
      <c r="I911" s="1">
        <v>0</v>
      </c>
      <c r="J911" s="1">
        <v>0</v>
      </c>
      <c r="K911" s="1">
        <v>0</v>
      </c>
      <c r="L911" s="1">
        <v>0</v>
      </c>
      <c r="M911" s="1">
        <v>0</v>
      </c>
      <c r="N911" s="1">
        <v>4.5</v>
      </c>
      <c r="O911" s="1">
        <v>0</v>
      </c>
      <c r="P911" s="1">
        <v>0</v>
      </c>
      <c r="Q911" s="1">
        <v>0</v>
      </c>
      <c r="R911" s="1">
        <v>0</v>
      </c>
      <c r="S911" s="1">
        <v>0</v>
      </c>
      <c r="T911" s="1">
        <v>0</v>
      </c>
      <c r="U911" s="1">
        <v>0</v>
      </c>
      <c r="V911" s="1" t="s">
        <v>377</v>
      </c>
      <c r="W911" s="1" t="s">
        <v>377</v>
      </c>
      <c r="X911" s="1">
        <f t="shared" si="14"/>
        <v>0</v>
      </c>
    </row>
    <row r="912" spans="1:24" x14ac:dyDescent="0.25">
      <c r="A912" t="s">
        <v>2698</v>
      </c>
      <c r="B912" t="s">
        <v>2858</v>
      </c>
      <c r="C912" t="s">
        <v>2859</v>
      </c>
      <c r="D912" s="1">
        <v>1086</v>
      </c>
      <c r="E912" s="1">
        <v>1086</v>
      </c>
      <c r="F912" s="1">
        <v>134.35</v>
      </c>
      <c r="G912" s="1">
        <v>1086</v>
      </c>
      <c r="H912" s="1">
        <v>124.35</v>
      </c>
      <c r="I912" s="1">
        <v>0</v>
      </c>
      <c r="J912" s="1">
        <v>0</v>
      </c>
      <c r="K912" s="1">
        <v>0</v>
      </c>
      <c r="L912" s="1">
        <v>0</v>
      </c>
      <c r="M912" s="1">
        <v>0</v>
      </c>
      <c r="N912" s="1">
        <v>0</v>
      </c>
      <c r="O912" s="1">
        <v>0</v>
      </c>
      <c r="P912" s="1">
        <v>0</v>
      </c>
      <c r="Q912" s="1">
        <v>0</v>
      </c>
      <c r="R912" s="1">
        <v>0</v>
      </c>
      <c r="S912" s="1">
        <v>0</v>
      </c>
      <c r="T912" s="1">
        <v>0</v>
      </c>
      <c r="U912" s="1">
        <v>0</v>
      </c>
      <c r="V912" s="1" t="s">
        <v>377</v>
      </c>
      <c r="W912" s="1" t="s">
        <v>377</v>
      </c>
      <c r="X912" s="1">
        <f t="shared" si="14"/>
        <v>0</v>
      </c>
    </row>
    <row r="913" spans="1:24" x14ac:dyDescent="0.25">
      <c r="A913" t="s">
        <v>2701</v>
      </c>
      <c r="B913" t="s">
        <v>2861</v>
      </c>
      <c r="C913" t="s">
        <v>2862</v>
      </c>
      <c r="D913" s="1">
        <v>867.33</v>
      </c>
      <c r="E913" s="1">
        <v>977.94</v>
      </c>
      <c r="F913" s="1">
        <v>119.31</v>
      </c>
      <c r="G913" s="1">
        <v>867.33</v>
      </c>
      <c r="H913" s="1">
        <v>99.31</v>
      </c>
      <c r="I913" s="1">
        <v>0</v>
      </c>
      <c r="J913" s="1">
        <v>72.28</v>
      </c>
      <c r="K913" s="1">
        <v>38.33</v>
      </c>
      <c r="L913" s="1">
        <v>0</v>
      </c>
      <c r="M913" s="1">
        <v>0</v>
      </c>
      <c r="N913" s="1">
        <v>0</v>
      </c>
      <c r="O913" s="1">
        <v>0</v>
      </c>
      <c r="P913" s="1">
        <v>0</v>
      </c>
      <c r="Q913" s="1">
        <v>0</v>
      </c>
      <c r="R913" s="1">
        <v>0</v>
      </c>
      <c r="S913" s="1">
        <v>0</v>
      </c>
      <c r="T913" s="1">
        <v>0</v>
      </c>
      <c r="U913" s="1">
        <v>0</v>
      </c>
      <c r="V913" s="1" t="s">
        <v>377</v>
      </c>
      <c r="W913" s="1" t="s">
        <v>377</v>
      </c>
      <c r="X913" s="1">
        <f t="shared" si="14"/>
        <v>0</v>
      </c>
    </row>
    <row r="914" spans="1:24" x14ac:dyDescent="0.25">
      <c r="A914" t="s">
        <v>2704</v>
      </c>
      <c r="B914" t="s">
        <v>2864</v>
      </c>
      <c r="C914" t="s">
        <v>2865</v>
      </c>
      <c r="D914" s="1">
        <v>986</v>
      </c>
      <c r="E914" s="1">
        <v>986</v>
      </c>
      <c r="F914" s="1">
        <v>648.88</v>
      </c>
      <c r="G914" s="1">
        <v>986</v>
      </c>
      <c r="H914" s="1">
        <v>112.9</v>
      </c>
      <c r="I914" s="1">
        <v>0</v>
      </c>
      <c r="J914" s="1">
        <v>0</v>
      </c>
      <c r="K914" s="1">
        <v>0</v>
      </c>
      <c r="L914" s="1">
        <v>0</v>
      </c>
      <c r="M914" s="1">
        <v>0</v>
      </c>
      <c r="N914" s="1">
        <v>0</v>
      </c>
      <c r="O914" s="1">
        <v>0</v>
      </c>
      <c r="P914" s="1">
        <v>0</v>
      </c>
      <c r="Q914" s="1">
        <v>0</v>
      </c>
      <c r="R914" s="1">
        <v>0</v>
      </c>
      <c r="S914" s="1">
        <v>0</v>
      </c>
      <c r="T914" s="1">
        <v>0</v>
      </c>
      <c r="U914" s="1">
        <v>0</v>
      </c>
      <c r="V914" s="1" t="s">
        <v>377</v>
      </c>
      <c r="W914" s="1" t="s">
        <v>377</v>
      </c>
      <c r="X914" s="1">
        <f t="shared" si="14"/>
        <v>0</v>
      </c>
    </row>
    <row r="915" spans="1:24" x14ac:dyDescent="0.25">
      <c r="A915" t="s">
        <v>2707</v>
      </c>
      <c r="B915" t="s">
        <v>2867</v>
      </c>
      <c r="C915" t="s">
        <v>2868</v>
      </c>
      <c r="D915" s="1">
        <v>2997</v>
      </c>
      <c r="E915" s="1">
        <v>3285.08</v>
      </c>
      <c r="F915" s="1">
        <v>1196.4000000000001</v>
      </c>
      <c r="G915" s="1">
        <v>2997</v>
      </c>
      <c r="H915" s="1">
        <v>343.16</v>
      </c>
      <c r="I915" s="1">
        <v>0</v>
      </c>
      <c r="J915" s="1">
        <v>249.75</v>
      </c>
      <c r="K915" s="1">
        <v>38.33</v>
      </c>
      <c r="L915" s="1">
        <v>0</v>
      </c>
      <c r="M915" s="1">
        <v>0</v>
      </c>
      <c r="N915" s="1">
        <v>0</v>
      </c>
      <c r="O915" s="1">
        <v>0</v>
      </c>
      <c r="P915" s="1">
        <v>0</v>
      </c>
      <c r="Q915" s="1">
        <v>0</v>
      </c>
      <c r="R915" s="1">
        <v>0</v>
      </c>
      <c r="S915" s="1">
        <v>0</v>
      </c>
      <c r="T915" s="1">
        <v>0</v>
      </c>
      <c r="U915" s="1">
        <v>0</v>
      </c>
      <c r="V915" s="1" t="s">
        <v>377</v>
      </c>
      <c r="W915" s="1" t="s">
        <v>377</v>
      </c>
      <c r="X915" s="1">
        <f t="shared" si="14"/>
        <v>0</v>
      </c>
    </row>
    <row r="916" spans="1:24" x14ac:dyDescent="0.25">
      <c r="A916" t="s">
        <v>2710</v>
      </c>
      <c r="B916" t="s">
        <v>2870</v>
      </c>
      <c r="C916" t="s">
        <v>2871</v>
      </c>
      <c r="D916" s="1">
        <v>1212</v>
      </c>
      <c r="E916" s="1">
        <v>1212</v>
      </c>
      <c r="F916" s="1">
        <v>138.77000000000001</v>
      </c>
      <c r="G916" s="1">
        <v>1212</v>
      </c>
      <c r="H916" s="1">
        <v>138.77000000000001</v>
      </c>
      <c r="I916" s="1">
        <v>0</v>
      </c>
      <c r="J916" s="1">
        <v>0</v>
      </c>
      <c r="K916" s="1">
        <v>0</v>
      </c>
      <c r="L916" s="1">
        <v>0</v>
      </c>
      <c r="M916" s="1">
        <v>0</v>
      </c>
      <c r="N916" s="1">
        <v>0</v>
      </c>
      <c r="O916" s="1">
        <v>0</v>
      </c>
      <c r="P916" s="1">
        <v>0</v>
      </c>
      <c r="Q916" s="1">
        <v>0</v>
      </c>
      <c r="R916" s="1">
        <v>0</v>
      </c>
      <c r="S916" s="1">
        <v>0</v>
      </c>
      <c r="T916" s="1">
        <v>0</v>
      </c>
      <c r="U916" s="1">
        <v>0</v>
      </c>
      <c r="V916" s="1" t="s">
        <v>377</v>
      </c>
      <c r="W916" s="1" t="s">
        <v>377</v>
      </c>
      <c r="X916" s="1">
        <f t="shared" si="14"/>
        <v>0</v>
      </c>
    </row>
    <row r="917" spans="1:24" x14ac:dyDescent="0.25">
      <c r="A917" t="s">
        <v>2713</v>
      </c>
      <c r="B917" t="s">
        <v>2873</v>
      </c>
      <c r="C917" t="s">
        <v>2874</v>
      </c>
      <c r="D917" s="1">
        <v>2700</v>
      </c>
      <c r="E917" s="1">
        <v>2963.33</v>
      </c>
      <c r="F917" s="1">
        <v>2507.83</v>
      </c>
      <c r="G917" s="1">
        <v>2700</v>
      </c>
      <c r="H917" s="1">
        <v>309.14999999999998</v>
      </c>
      <c r="I917" s="1">
        <v>0</v>
      </c>
      <c r="J917" s="1">
        <v>225</v>
      </c>
      <c r="K917" s="1">
        <v>38.33</v>
      </c>
      <c r="L917" s="1">
        <v>0</v>
      </c>
      <c r="M917" s="1">
        <v>0</v>
      </c>
      <c r="N917" s="1">
        <v>0</v>
      </c>
      <c r="O917" s="1">
        <v>0</v>
      </c>
      <c r="P917" s="1">
        <v>0</v>
      </c>
      <c r="Q917" s="1">
        <v>0</v>
      </c>
      <c r="R917" s="1">
        <v>0</v>
      </c>
      <c r="S917" s="1">
        <v>0</v>
      </c>
      <c r="T917" s="1">
        <v>0</v>
      </c>
      <c r="U917" s="1">
        <v>0</v>
      </c>
      <c r="V917" s="1" t="s">
        <v>377</v>
      </c>
      <c r="W917" s="1" t="s">
        <v>377</v>
      </c>
      <c r="X917" s="1">
        <f t="shared" si="14"/>
        <v>0</v>
      </c>
    </row>
    <row r="918" spans="1:24" x14ac:dyDescent="0.25">
      <c r="A918" t="s">
        <v>2714</v>
      </c>
      <c r="B918" t="s">
        <v>2876</v>
      </c>
      <c r="C918" t="s">
        <v>2877</v>
      </c>
      <c r="D918" s="1">
        <v>2000</v>
      </c>
      <c r="E918" s="1">
        <v>2205</v>
      </c>
      <c r="F918" s="1">
        <v>379</v>
      </c>
      <c r="G918" s="1">
        <v>2000</v>
      </c>
      <c r="H918" s="1">
        <v>229</v>
      </c>
      <c r="I918" s="1">
        <v>0</v>
      </c>
      <c r="J918" s="1">
        <v>166.67</v>
      </c>
      <c r="K918" s="1">
        <v>38.33</v>
      </c>
      <c r="L918" s="1">
        <v>0</v>
      </c>
      <c r="M918" s="1">
        <v>0</v>
      </c>
      <c r="N918" s="1">
        <v>0</v>
      </c>
      <c r="O918" s="1">
        <v>0</v>
      </c>
      <c r="P918" s="1">
        <v>0</v>
      </c>
      <c r="Q918" s="1">
        <v>0</v>
      </c>
      <c r="R918" s="1">
        <v>0</v>
      </c>
      <c r="S918" s="1">
        <v>0</v>
      </c>
      <c r="T918" s="1">
        <v>0</v>
      </c>
      <c r="U918" s="1">
        <v>0</v>
      </c>
      <c r="V918" s="1" t="s">
        <v>377</v>
      </c>
      <c r="W918" s="1" t="s">
        <v>377</v>
      </c>
      <c r="X918" s="1">
        <f t="shared" si="14"/>
        <v>0</v>
      </c>
    </row>
    <row r="919" spans="1:24" x14ac:dyDescent="0.25">
      <c r="A919" t="s">
        <v>2717</v>
      </c>
      <c r="B919" t="s">
        <v>19</v>
      </c>
      <c r="C919" t="s">
        <v>20</v>
      </c>
      <c r="D919" s="1">
        <v>1212</v>
      </c>
      <c r="E919" s="1">
        <v>1212</v>
      </c>
      <c r="F919" s="1">
        <v>1090.78</v>
      </c>
      <c r="G919" s="1">
        <v>1212</v>
      </c>
      <c r="H919" s="1">
        <v>138.77000000000001</v>
      </c>
      <c r="I919" s="1">
        <v>0</v>
      </c>
      <c r="J919" s="1">
        <v>0</v>
      </c>
      <c r="K919" s="1">
        <v>0</v>
      </c>
      <c r="L919" s="1">
        <v>0</v>
      </c>
      <c r="M919" s="1">
        <v>0</v>
      </c>
      <c r="N919" s="1">
        <v>0</v>
      </c>
      <c r="O919" s="1">
        <v>0</v>
      </c>
      <c r="P919" s="1">
        <v>0</v>
      </c>
      <c r="Q919" s="1">
        <v>0</v>
      </c>
      <c r="R919" s="1">
        <v>0</v>
      </c>
      <c r="S919" s="1">
        <v>0</v>
      </c>
      <c r="T919" s="1">
        <v>0</v>
      </c>
      <c r="U919" s="1">
        <v>0</v>
      </c>
      <c r="V919" s="1" t="s">
        <v>377</v>
      </c>
      <c r="W919" s="1" t="s">
        <v>377</v>
      </c>
      <c r="X919" s="1">
        <f t="shared" si="14"/>
        <v>0</v>
      </c>
    </row>
    <row r="920" spans="1:24" x14ac:dyDescent="0.25">
      <c r="A920" t="s">
        <v>2718</v>
      </c>
      <c r="B920" t="s">
        <v>173</v>
      </c>
      <c r="C920" t="s">
        <v>174</v>
      </c>
      <c r="D920" s="1">
        <v>2115</v>
      </c>
      <c r="E920" s="1">
        <v>2115</v>
      </c>
      <c r="F920" s="1">
        <v>1352.38</v>
      </c>
      <c r="G920" s="1">
        <v>2115</v>
      </c>
      <c r="H920" s="1">
        <v>242.16</v>
      </c>
      <c r="I920" s="1">
        <v>0</v>
      </c>
      <c r="J920" s="1">
        <v>0</v>
      </c>
      <c r="K920" s="1">
        <v>0</v>
      </c>
      <c r="L920" s="1">
        <v>0</v>
      </c>
      <c r="M920" s="1">
        <v>0</v>
      </c>
      <c r="N920" s="1">
        <v>0</v>
      </c>
      <c r="O920" s="1">
        <v>0</v>
      </c>
      <c r="P920" s="1">
        <v>0</v>
      </c>
      <c r="Q920" s="1">
        <v>0</v>
      </c>
      <c r="R920" s="1">
        <v>0</v>
      </c>
      <c r="S920" s="1">
        <v>0</v>
      </c>
      <c r="T920" s="1">
        <v>0</v>
      </c>
      <c r="U920" s="1">
        <v>0</v>
      </c>
      <c r="V920" s="1" t="s">
        <v>377</v>
      </c>
      <c r="W920" s="1" t="s">
        <v>377</v>
      </c>
      <c r="X920" s="1">
        <f t="shared" si="14"/>
        <v>0</v>
      </c>
    </row>
    <row r="921" spans="1:24" x14ac:dyDescent="0.25">
      <c r="A921" t="s">
        <v>2721</v>
      </c>
      <c r="B921" t="s">
        <v>2883</v>
      </c>
      <c r="C921" t="s">
        <v>2884</v>
      </c>
      <c r="D921" s="1">
        <v>561</v>
      </c>
      <c r="E921" s="1">
        <v>648.4</v>
      </c>
      <c r="F921" s="1">
        <v>388.15</v>
      </c>
      <c r="G921" s="1">
        <v>648.4</v>
      </c>
      <c r="H921" s="1">
        <v>53.01</v>
      </c>
      <c r="I921" s="1">
        <v>0</v>
      </c>
      <c r="J921" s="1">
        <v>0</v>
      </c>
      <c r="K921" s="1">
        <v>0</v>
      </c>
      <c r="L921" s="1">
        <v>0</v>
      </c>
      <c r="M921" s="1">
        <v>0</v>
      </c>
      <c r="N921" s="1">
        <v>15.4</v>
      </c>
      <c r="O921" s="1">
        <v>0</v>
      </c>
      <c r="P921" s="1">
        <v>0</v>
      </c>
      <c r="Q921" s="1">
        <v>0</v>
      </c>
      <c r="R921" s="1">
        <v>0</v>
      </c>
      <c r="S921" s="1">
        <v>0</v>
      </c>
      <c r="T921" s="1">
        <v>0</v>
      </c>
      <c r="U921" s="1">
        <v>0</v>
      </c>
      <c r="V921" s="1" t="s">
        <v>377</v>
      </c>
      <c r="W921" s="1" t="s">
        <v>377</v>
      </c>
      <c r="X921" s="1">
        <f t="shared" si="14"/>
        <v>0</v>
      </c>
    </row>
    <row r="922" spans="1:24" x14ac:dyDescent="0.25">
      <c r="A922" t="s">
        <v>2724</v>
      </c>
      <c r="B922" t="s">
        <v>2886</v>
      </c>
      <c r="C922" t="s">
        <v>2887</v>
      </c>
      <c r="D922" s="1">
        <v>590</v>
      </c>
      <c r="E922" s="1">
        <v>768.8</v>
      </c>
      <c r="F922" s="1">
        <v>589</v>
      </c>
      <c r="G922" s="1">
        <v>681.3</v>
      </c>
      <c r="H922" s="1">
        <v>55.76</v>
      </c>
      <c r="I922" s="1">
        <v>0</v>
      </c>
      <c r="J922" s="1">
        <v>49.17</v>
      </c>
      <c r="K922" s="1">
        <v>38.33</v>
      </c>
      <c r="L922" s="1">
        <v>0</v>
      </c>
      <c r="M922" s="1">
        <v>0</v>
      </c>
      <c r="N922" s="1">
        <v>19.3</v>
      </c>
      <c r="O922" s="1">
        <v>0</v>
      </c>
      <c r="P922" s="1">
        <v>0</v>
      </c>
      <c r="Q922" s="1">
        <v>0</v>
      </c>
      <c r="R922" s="1">
        <v>0</v>
      </c>
      <c r="S922" s="1">
        <v>0</v>
      </c>
      <c r="T922" s="1">
        <v>0</v>
      </c>
      <c r="U922" s="1">
        <v>0</v>
      </c>
      <c r="V922" s="1" t="s">
        <v>377</v>
      </c>
      <c r="W922" s="1" t="s">
        <v>377</v>
      </c>
      <c r="X922" s="1">
        <f t="shared" si="14"/>
        <v>0</v>
      </c>
    </row>
    <row r="923" spans="1:24" x14ac:dyDescent="0.25">
      <c r="A923" t="s">
        <v>2727</v>
      </c>
      <c r="B923" t="s">
        <v>227</v>
      </c>
      <c r="C923" t="s">
        <v>228</v>
      </c>
      <c r="D923" s="1">
        <v>1212</v>
      </c>
      <c r="E923" s="1">
        <v>1212</v>
      </c>
      <c r="F923" s="1">
        <v>766.91</v>
      </c>
      <c r="G923" s="1">
        <v>1212</v>
      </c>
      <c r="H923" s="1">
        <v>138.77000000000001</v>
      </c>
      <c r="I923" s="1">
        <v>0</v>
      </c>
      <c r="J923" s="1">
        <v>0</v>
      </c>
      <c r="K923" s="1">
        <v>0</v>
      </c>
      <c r="L923" s="1">
        <v>0</v>
      </c>
      <c r="M923" s="1">
        <v>0</v>
      </c>
      <c r="N923" s="1">
        <v>0</v>
      </c>
      <c r="O923" s="1">
        <v>0</v>
      </c>
      <c r="P923" s="1">
        <v>0</v>
      </c>
      <c r="Q923" s="1">
        <v>0</v>
      </c>
      <c r="R923" s="1">
        <v>0</v>
      </c>
      <c r="S923" s="1">
        <v>0</v>
      </c>
      <c r="T923" s="1">
        <v>0</v>
      </c>
      <c r="U923" s="1">
        <v>0</v>
      </c>
      <c r="V923" s="1" t="s">
        <v>377</v>
      </c>
      <c r="W923" s="1" t="s">
        <v>377</v>
      </c>
      <c r="X923" s="1">
        <f t="shared" si="14"/>
        <v>0</v>
      </c>
    </row>
    <row r="924" spans="1:24" x14ac:dyDescent="0.25">
      <c r="A924" t="s">
        <v>2730</v>
      </c>
      <c r="B924" t="s">
        <v>65</v>
      </c>
      <c r="C924" t="s">
        <v>66</v>
      </c>
      <c r="D924" s="1">
        <v>1212</v>
      </c>
      <c r="E924" s="1">
        <v>1212</v>
      </c>
      <c r="F924" s="1">
        <v>1169.51</v>
      </c>
      <c r="G924" s="1">
        <v>1212</v>
      </c>
      <c r="H924" s="1">
        <v>138.77000000000001</v>
      </c>
      <c r="I924" s="1">
        <v>0</v>
      </c>
      <c r="J924" s="1">
        <v>0</v>
      </c>
      <c r="K924" s="1">
        <v>0</v>
      </c>
      <c r="L924" s="1">
        <v>0</v>
      </c>
      <c r="M924" s="1">
        <v>0</v>
      </c>
      <c r="N924" s="1">
        <v>0</v>
      </c>
      <c r="O924" s="1">
        <v>0</v>
      </c>
      <c r="P924" s="1">
        <v>0</v>
      </c>
      <c r="Q924" s="1">
        <v>0</v>
      </c>
      <c r="R924" s="1">
        <v>0</v>
      </c>
      <c r="S924" s="1">
        <v>0</v>
      </c>
      <c r="T924" s="1">
        <v>0</v>
      </c>
      <c r="U924" s="1">
        <v>0</v>
      </c>
      <c r="V924" s="1" t="s">
        <v>377</v>
      </c>
      <c r="W924" s="1" t="s">
        <v>377</v>
      </c>
      <c r="X924" s="1">
        <f t="shared" si="14"/>
        <v>0</v>
      </c>
    </row>
    <row r="925" spans="1:24" x14ac:dyDescent="0.25">
      <c r="A925" t="s">
        <v>2733</v>
      </c>
      <c r="B925" t="s">
        <v>2891</v>
      </c>
      <c r="C925" t="s">
        <v>2892</v>
      </c>
      <c r="D925" s="1">
        <v>1734.66</v>
      </c>
      <c r="E925" s="1">
        <v>1734.66</v>
      </c>
      <c r="F925" s="1">
        <v>677.09</v>
      </c>
      <c r="G925" s="1">
        <v>1734.66</v>
      </c>
      <c r="H925" s="1">
        <v>198.62</v>
      </c>
      <c r="I925" s="1">
        <v>0</v>
      </c>
      <c r="J925" s="1">
        <v>0</v>
      </c>
      <c r="K925" s="1">
        <v>0</v>
      </c>
      <c r="L925" s="1">
        <v>0</v>
      </c>
      <c r="M925" s="1">
        <v>0</v>
      </c>
      <c r="N925" s="1">
        <v>0</v>
      </c>
      <c r="O925" s="1">
        <v>0</v>
      </c>
      <c r="P925" s="1">
        <v>0</v>
      </c>
      <c r="Q925" s="1">
        <v>0</v>
      </c>
      <c r="R925" s="1">
        <v>0</v>
      </c>
      <c r="S925" s="1">
        <v>0</v>
      </c>
      <c r="T925" s="1">
        <v>0</v>
      </c>
      <c r="U925" s="1">
        <v>0</v>
      </c>
      <c r="V925" s="1" t="s">
        <v>377</v>
      </c>
      <c r="W925" s="1" t="s">
        <v>377</v>
      </c>
      <c r="X925" s="1">
        <f t="shared" si="14"/>
        <v>0</v>
      </c>
    </row>
    <row r="926" spans="1:24" x14ac:dyDescent="0.25">
      <c r="A926" t="s">
        <v>2734</v>
      </c>
      <c r="B926" t="s">
        <v>2894</v>
      </c>
      <c r="C926" t="s">
        <v>2895</v>
      </c>
      <c r="D926" s="1">
        <v>1086</v>
      </c>
      <c r="E926" s="1">
        <v>1214.83</v>
      </c>
      <c r="F926" s="1">
        <v>124.35</v>
      </c>
      <c r="G926" s="1">
        <v>1086</v>
      </c>
      <c r="H926" s="1">
        <v>124.35</v>
      </c>
      <c r="I926" s="1">
        <v>0</v>
      </c>
      <c r="J926" s="1">
        <v>90.5</v>
      </c>
      <c r="K926" s="1">
        <v>38.33</v>
      </c>
      <c r="L926" s="1">
        <v>0</v>
      </c>
      <c r="M926" s="1">
        <v>0</v>
      </c>
      <c r="N926" s="1">
        <v>0</v>
      </c>
      <c r="O926" s="1">
        <v>0</v>
      </c>
      <c r="P926" s="1">
        <v>0</v>
      </c>
      <c r="Q926" s="1">
        <v>0</v>
      </c>
      <c r="R926" s="1">
        <v>0</v>
      </c>
      <c r="S926" s="1">
        <v>0</v>
      </c>
      <c r="T926" s="1">
        <v>0</v>
      </c>
      <c r="U926" s="1">
        <v>0</v>
      </c>
      <c r="V926" s="1" t="s">
        <v>377</v>
      </c>
      <c r="W926" s="1" t="s">
        <v>377</v>
      </c>
      <c r="X926" s="1">
        <f t="shared" si="14"/>
        <v>0</v>
      </c>
    </row>
    <row r="927" spans="1:24" x14ac:dyDescent="0.25">
      <c r="A927" t="s">
        <v>2735</v>
      </c>
      <c r="B927" t="s">
        <v>2897</v>
      </c>
      <c r="C927" t="s">
        <v>2898</v>
      </c>
      <c r="D927" s="1">
        <v>1734.66</v>
      </c>
      <c r="E927" s="1">
        <v>1917.55</v>
      </c>
      <c r="F927" s="1">
        <v>198.62</v>
      </c>
      <c r="G927" s="1">
        <v>1734.66</v>
      </c>
      <c r="H927" s="1">
        <v>198.62</v>
      </c>
      <c r="I927" s="1">
        <v>0</v>
      </c>
      <c r="J927" s="1">
        <v>144.56</v>
      </c>
      <c r="K927" s="1">
        <v>38.33</v>
      </c>
      <c r="L927" s="1">
        <v>0</v>
      </c>
      <c r="M927" s="1">
        <v>0</v>
      </c>
      <c r="N927" s="1">
        <v>0</v>
      </c>
      <c r="O927" s="1">
        <v>0</v>
      </c>
      <c r="P927" s="1">
        <v>0</v>
      </c>
      <c r="Q927" s="1">
        <v>0</v>
      </c>
      <c r="R927" s="1">
        <v>0</v>
      </c>
      <c r="S927" s="1">
        <v>0</v>
      </c>
      <c r="T927" s="1">
        <v>0</v>
      </c>
      <c r="U927" s="1">
        <v>0</v>
      </c>
      <c r="V927" s="1" t="s">
        <v>377</v>
      </c>
      <c r="W927" s="1" t="s">
        <v>377</v>
      </c>
      <c r="X927" s="1">
        <f t="shared" si="14"/>
        <v>0</v>
      </c>
    </row>
    <row r="928" spans="1:24" x14ac:dyDescent="0.25">
      <c r="A928" t="s">
        <v>2738</v>
      </c>
      <c r="B928" t="s">
        <v>177</v>
      </c>
      <c r="C928" t="s">
        <v>178</v>
      </c>
      <c r="D928" s="1">
        <v>1086</v>
      </c>
      <c r="E928" s="1">
        <v>1214.83</v>
      </c>
      <c r="F928" s="1">
        <v>124.35</v>
      </c>
      <c r="G928" s="1">
        <v>1086</v>
      </c>
      <c r="H928" s="1">
        <v>124.35</v>
      </c>
      <c r="I928" s="1">
        <v>0</v>
      </c>
      <c r="J928" s="1">
        <v>90.5</v>
      </c>
      <c r="K928" s="1">
        <v>38.33</v>
      </c>
      <c r="L928" s="1">
        <v>0</v>
      </c>
      <c r="M928" s="1">
        <v>0</v>
      </c>
      <c r="N928" s="1">
        <v>0</v>
      </c>
      <c r="O928" s="1">
        <v>0</v>
      </c>
      <c r="P928" s="1">
        <v>0</v>
      </c>
      <c r="Q928" s="1">
        <v>0</v>
      </c>
      <c r="R928" s="1">
        <v>0</v>
      </c>
      <c r="S928" s="1">
        <v>0</v>
      </c>
      <c r="T928" s="1">
        <v>0</v>
      </c>
      <c r="U928" s="1">
        <v>0</v>
      </c>
      <c r="V928" s="1" t="s">
        <v>377</v>
      </c>
      <c r="W928" s="1" t="s">
        <v>377</v>
      </c>
      <c r="X928" s="1">
        <f t="shared" si="14"/>
        <v>0</v>
      </c>
    </row>
    <row r="929" spans="1:24" x14ac:dyDescent="0.25">
      <c r="A929" t="s">
        <v>2739</v>
      </c>
      <c r="B929" t="s">
        <v>123</v>
      </c>
      <c r="C929" t="s">
        <v>124</v>
      </c>
      <c r="D929" s="1">
        <v>1676</v>
      </c>
      <c r="E929" s="1">
        <v>1676</v>
      </c>
      <c r="F929" s="1">
        <v>310.83999999999997</v>
      </c>
      <c r="G929" s="1">
        <v>1676</v>
      </c>
      <c r="H929" s="1">
        <v>191.9</v>
      </c>
      <c r="I929" s="1">
        <v>0</v>
      </c>
      <c r="J929" s="1">
        <v>0</v>
      </c>
      <c r="K929" s="1">
        <v>0</v>
      </c>
      <c r="L929" s="1">
        <v>0</v>
      </c>
      <c r="M929" s="1">
        <v>0</v>
      </c>
      <c r="N929" s="1">
        <v>0</v>
      </c>
      <c r="O929" s="1">
        <v>0</v>
      </c>
      <c r="P929" s="1">
        <v>0</v>
      </c>
      <c r="Q929" s="1">
        <v>0</v>
      </c>
      <c r="R929" s="1">
        <v>0</v>
      </c>
      <c r="S929" s="1">
        <v>0</v>
      </c>
      <c r="T929" s="1">
        <v>0</v>
      </c>
      <c r="U929" s="1">
        <v>0</v>
      </c>
      <c r="V929" s="1" t="s">
        <v>377</v>
      </c>
      <c r="W929" s="1" t="s">
        <v>377</v>
      </c>
      <c r="X929" s="1">
        <f t="shared" si="14"/>
        <v>0</v>
      </c>
    </row>
    <row r="930" spans="1:24" x14ac:dyDescent="0.25">
      <c r="A930" t="s">
        <v>2742</v>
      </c>
      <c r="B930" t="s">
        <v>2902</v>
      </c>
      <c r="C930" t="s">
        <v>2903</v>
      </c>
      <c r="D930" s="1">
        <v>490.61</v>
      </c>
      <c r="E930" s="1">
        <v>637.32000000000005</v>
      </c>
      <c r="F930" s="1">
        <v>489.61</v>
      </c>
      <c r="G930" s="1">
        <v>558.11</v>
      </c>
      <c r="H930" s="1">
        <v>46.36</v>
      </c>
      <c r="I930" s="1">
        <v>0</v>
      </c>
      <c r="J930" s="1">
        <v>40.880000000000003</v>
      </c>
      <c r="K930" s="1">
        <v>38.33</v>
      </c>
      <c r="L930" s="1">
        <v>0</v>
      </c>
      <c r="M930" s="1">
        <v>0</v>
      </c>
      <c r="N930" s="1">
        <v>4.5</v>
      </c>
      <c r="O930" s="1">
        <v>0</v>
      </c>
      <c r="P930" s="1">
        <v>0</v>
      </c>
      <c r="Q930" s="1">
        <v>0</v>
      </c>
      <c r="R930" s="1">
        <v>0</v>
      </c>
      <c r="S930" s="1">
        <v>0</v>
      </c>
      <c r="T930" s="1">
        <v>0</v>
      </c>
      <c r="U930" s="1">
        <v>0</v>
      </c>
      <c r="V930" s="1" t="s">
        <v>377</v>
      </c>
      <c r="W930" s="1" t="s">
        <v>377</v>
      </c>
      <c r="X930" s="1">
        <f t="shared" si="14"/>
        <v>0</v>
      </c>
    </row>
    <row r="931" spans="1:24" x14ac:dyDescent="0.25">
      <c r="A931" t="s">
        <v>2745</v>
      </c>
      <c r="B931" t="s">
        <v>2905</v>
      </c>
      <c r="C931" t="s">
        <v>2906</v>
      </c>
      <c r="D931" s="1">
        <v>490.61</v>
      </c>
      <c r="E931" s="1">
        <v>567.11</v>
      </c>
      <c r="F931" s="1">
        <v>409.73</v>
      </c>
      <c r="G931" s="1">
        <v>567.11</v>
      </c>
      <c r="H931" s="1">
        <v>46.36</v>
      </c>
      <c r="I931" s="1">
        <v>0</v>
      </c>
      <c r="J931" s="1">
        <v>0</v>
      </c>
      <c r="K931" s="1">
        <v>0</v>
      </c>
      <c r="L931" s="1">
        <v>0</v>
      </c>
      <c r="M931" s="1">
        <v>0</v>
      </c>
      <c r="N931" s="1">
        <v>4.5</v>
      </c>
      <c r="O931" s="1">
        <v>0</v>
      </c>
      <c r="P931" s="1">
        <v>0</v>
      </c>
      <c r="Q931" s="1">
        <v>0</v>
      </c>
      <c r="R931" s="1">
        <v>0</v>
      </c>
      <c r="S931" s="1">
        <v>0</v>
      </c>
      <c r="T931" s="1">
        <v>0</v>
      </c>
      <c r="U931" s="1">
        <v>0</v>
      </c>
      <c r="V931" s="1" t="s">
        <v>377</v>
      </c>
      <c r="W931" s="1" t="s">
        <v>377</v>
      </c>
      <c r="X931" s="1">
        <f t="shared" si="14"/>
        <v>0</v>
      </c>
    </row>
    <row r="932" spans="1:24" x14ac:dyDescent="0.25">
      <c r="A932" t="s">
        <v>2746</v>
      </c>
      <c r="B932" t="s">
        <v>2908</v>
      </c>
      <c r="C932" t="s">
        <v>2909</v>
      </c>
      <c r="D932" s="1">
        <v>561</v>
      </c>
      <c r="E932" s="1">
        <v>647</v>
      </c>
      <c r="F932" s="1">
        <v>424.55</v>
      </c>
      <c r="G932" s="1">
        <v>647</v>
      </c>
      <c r="H932" s="1">
        <v>53.01</v>
      </c>
      <c r="I932" s="1">
        <v>0</v>
      </c>
      <c r="J932" s="1">
        <v>0</v>
      </c>
      <c r="K932" s="1">
        <v>0</v>
      </c>
      <c r="L932" s="1">
        <v>0</v>
      </c>
      <c r="M932" s="1">
        <v>0</v>
      </c>
      <c r="N932" s="1">
        <v>14</v>
      </c>
      <c r="O932" s="1">
        <v>0</v>
      </c>
      <c r="P932" s="1">
        <v>0</v>
      </c>
      <c r="Q932" s="1">
        <v>0</v>
      </c>
      <c r="R932" s="1">
        <v>0</v>
      </c>
      <c r="S932" s="1">
        <v>0</v>
      </c>
      <c r="T932" s="1">
        <v>0</v>
      </c>
      <c r="U932" s="1">
        <v>0</v>
      </c>
      <c r="V932" s="1" t="s">
        <v>377</v>
      </c>
      <c r="W932" s="1" t="s">
        <v>377</v>
      </c>
      <c r="X932" s="1">
        <f t="shared" si="14"/>
        <v>0</v>
      </c>
    </row>
    <row r="933" spans="1:24" x14ac:dyDescent="0.25">
      <c r="A933" t="s">
        <v>2749</v>
      </c>
      <c r="B933" t="s">
        <v>2911</v>
      </c>
      <c r="C933" t="s">
        <v>2912</v>
      </c>
      <c r="D933" s="1">
        <v>986</v>
      </c>
      <c r="E933" s="1">
        <v>986</v>
      </c>
      <c r="F933" s="1">
        <v>404.15</v>
      </c>
      <c r="G933" s="1">
        <v>986</v>
      </c>
      <c r="H933" s="1">
        <v>112.9</v>
      </c>
      <c r="I933" s="1">
        <v>0</v>
      </c>
      <c r="J933" s="1">
        <v>0</v>
      </c>
      <c r="K933" s="1">
        <v>0</v>
      </c>
      <c r="L933" s="1">
        <v>0</v>
      </c>
      <c r="M933" s="1">
        <v>0</v>
      </c>
      <c r="N933" s="1">
        <v>0</v>
      </c>
      <c r="O933" s="1">
        <v>0</v>
      </c>
      <c r="P933" s="1">
        <v>0</v>
      </c>
      <c r="Q933" s="1">
        <v>0</v>
      </c>
      <c r="R933" s="1">
        <v>0</v>
      </c>
      <c r="S933" s="1">
        <v>0</v>
      </c>
      <c r="T933" s="1">
        <v>0</v>
      </c>
      <c r="U933" s="1">
        <v>0</v>
      </c>
      <c r="V933" s="1" t="s">
        <v>377</v>
      </c>
      <c r="W933" s="1" t="s">
        <v>377</v>
      </c>
      <c r="X933" s="1">
        <f t="shared" si="14"/>
        <v>0</v>
      </c>
    </row>
    <row r="934" spans="1:24" x14ac:dyDescent="0.25">
      <c r="A934" t="s">
        <v>2752</v>
      </c>
      <c r="B934" t="s">
        <v>3512</v>
      </c>
      <c r="C934" t="s">
        <v>3513</v>
      </c>
      <c r="D934" s="1">
        <v>1734.66</v>
      </c>
      <c r="E934" s="1">
        <v>1917.55</v>
      </c>
      <c r="F934" s="1">
        <v>198.62</v>
      </c>
      <c r="G934" s="1">
        <v>1734.66</v>
      </c>
      <c r="H934" s="1">
        <v>198.62</v>
      </c>
      <c r="I934" s="1">
        <v>0</v>
      </c>
      <c r="J934" s="1">
        <v>144.56</v>
      </c>
      <c r="K934" s="1">
        <v>38.33</v>
      </c>
      <c r="L934" s="1">
        <v>0</v>
      </c>
      <c r="M934" s="1">
        <v>0</v>
      </c>
      <c r="N934" s="1">
        <v>0</v>
      </c>
      <c r="O934" s="1">
        <v>0</v>
      </c>
      <c r="P934" s="1">
        <v>0</v>
      </c>
      <c r="Q934" s="1">
        <v>0</v>
      </c>
      <c r="R934" s="1">
        <v>0</v>
      </c>
      <c r="S934" s="1">
        <v>0</v>
      </c>
      <c r="T934" s="1">
        <v>0</v>
      </c>
      <c r="U934" s="1">
        <v>0</v>
      </c>
      <c r="V934" s="1" t="s">
        <v>377</v>
      </c>
      <c r="W934" s="1" t="s">
        <v>377</v>
      </c>
      <c r="X934" s="1">
        <f t="shared" si="14"/>
        <v>0</v>
      </c>
    </row>
    <row r="935" spans="1:24" x14ac:dyDescent="0.25">
      <c r="A935" t="s">
        <v>2755</v>
      </c>
      <c r="B935" t="s">
        <v>235</v>
      </c>
      <c r="C935" t="s">
        <v>236</v>
      </c>
      <c r="D935" s="1">
        <v>1212</v>
      </c>
      <c r="E935" s="1">
        <v>1212</v>
      </c>
      <c r="F935" s="1">
        <v>486.4</v>
      </c>
      <c r="G935" s="1">
        <v>1212</v>
      </c>
      <c r="H935" s="1">
        <v>138.77000000000001</v>
      </c>
      <c r="I935" s="1">
        <v>0</v>
      </c>
      <c r="J935" s="1">
        <v>0</v>
      </c>
      <c r="K935" s="1">
        <v>0</v>
      </c>
      <c r="L935" s="1">
        <v>0</v>
      </c>
      <c r="M935" s="1">
        <v>0</v>
      </c>
      <c r="N935" s="1">
        <v>0</v>
      </c>
      <c r="O935" s="1">
        <v>0</v>
      </c>
      <c r="P935" s="1">
        <v>0</v>
      </c>
      <c r="Q935" s="1">
        <v>0</v>
      </c>
      <c r="R935" s="1">
        <v>0</v>
      </c>
      <c r="S935" s="1">
        <v>0</v>
      </c>
      <c r="T935" s="1">
        <v>0</v>
      </c>
      <c r="U935" s="1">
        <v>0</v>
      </c>
      <c r="V935" s="1" t="s">
        <v>377</v>
      </c>
      <c r="W935" s="1" t="s">
        <v>377</v>
      </c>
      <c r="X935" s="1">
        <f t="shared" si="14"/>
        <v>0</v>
      </c>
    </row>
    <row r="936" spans="1:24" x14ac:dyDescent="0.25">
      <c r="A936" t="s">
        <v>2758</v>
      </c>
      <c r="B936" t="s">
        <v>281</v>
      </c>
      <c r="C936" t="s">
        <v>282</v>
      </c>
      <c r="D936" s="1">
        <v>1212</v>
      </c>
      <c r="E936" s="1">
        <v>1212</v>
      </c>
      <c r="F936" s="1">
        <v>138.77000000000001</v>
      </c>
      <c r="G936" s="1">
        <v>1212</v>
      </c>
      <c r="H936" s="1">
        <v>138.77000000000001</v>
      </c>
      <c r="I936" s="1">
        <v>0</v>
      </c>
      <c r="J936" s="1">
        <v>0</v>
      </c>
      <c r="K936" s="1">
        <v>0</v>
      </c>
      <c r="L936" s="1">
        <v>0</v>
      </c>
      <c r="M936" s="1">
        <v>0</v>
      </c>
      <c r="N936" s="1">
        <v>0</v>
      </c>
      <c r="O936" s="1">
        <v>0</v>
      </c>
      <c r="P936" s="1">
        <v>0</v>
      </c>
      <c r="Q936" s="1">
        <v>0</v>
      </c>
      <c r="R936" s="1">
        <v>0</v>
      </c>
      <c r="S936" s="1">
        <v>0</v>
      </c>
      <c r="T936" s="1">
        <v>0</v>
      </c>
      <c r="U936" s="1">
        <v>0</v>
      </c>
      <c r="V936" s="1" t="s">
        <v>377</v>
      </c>
      <c r="W936" s="1" t="s">
        <v>377</v>
      </c>
      <c r="X936" s="1">
        <f t="shared" si="14"/>
        <v>0</v>
      </c>
    </row>
    <row r="937" spans="1:24" x14ac:dyDescent="0.25">
      <c r="A937" t="s">
        <v>2761</v>
      </c>
      <c r="B937" t="s">
        <v>2916</v>
      </c>
      <c r="C937" t="s">
        <v>2917</v>
      </c>
      <c r="D937" s="1">
        <v>2997</v>
      </c>
      <c r="E937" s="1">
        <v>3285.08</v>
      </c>
      <c r="F937" s="1">
        <v>620.24</v>
      </c>
      <c r="G937" s="1">
        <v>2997</v>
      </c>
      <c r="H937" s="1">
        <v>343.16</v>
      </c>
      <c r="I937" s="1">
        <v>0</v>
      </c>
      <c r="J937" s="1">
        <v>249.75</v>
      </c>
      <c r="K937" s="1">
        <v>38.33</v>
      </c>
      <c r="L937" s="1">
        <v>0</v>
      </c>
      <c r="M937" s="1">
        <v>0</v>
      </c>
      <c r="N937" s="1">
        <v>0</v>
      </c>
      <c r="O937" s="1">
        <v>0</v>
      </c>
      <c r="P937" s="1">
        <v>0</v>
      </c>
      <c r="Q937" s="1">
        <v>0</v>
      </c>
      <c r="R937" s="1">
        <v>0</v>
      </c>
      <c r="S937" s="1">
        <v>0</v>
      </c>
      <c r="T937" s="1">
        <v>0</v>
      </c>
      <c r="U937" s="1">
        <v>0</v>
      </c>
      <c r="V937" s="1" t="s">
        <v>377</v>
      </c>
      <c r="W937" s="1" t="s">
        <v>377</v>
      </c>
      <c r="X937" s="1">
        <f t="shared" si="14"/>
        <v>0</v>
      </c>
    </row>
    <row r="938" spans="1:24" x14ac:dyDescent="0.25">
      <c r="A938" t="s">
        <v>2764</v>
      </c>
      <c r="B938" t="s">
        <v>2919</v>
      </c>
      <c r="C938" t="s">
        <v>2920</v>
      </c>
      <c r="D938" s="1">
        <v>1086</v>
      </c>
      <c r="E938" s="1">
        <v>1086</v>
      </c>
      <c r="F938" s="1">
        <v>194.94</v>
      </c>
      <c r="G938" s="1">
        <v>1086</v>
      </c>
      <c r="H938" s="1">
        <v>124.35</v>
      </c>
      <c r="I938" s="1">
        <v>0</v>
      </c>
      <c r="J938" s="1">
        <v>0</v>
      </c>
      <c r="K938" s="1">
        <v>0</v>
      </c>
      <c r="L938" s="1">
        <v>0</v>
      </c>
      <c r="M938" s="1">
        <v>0</v>
      </c>
      <c r="N938" s="1">
        <v>0</v>
      </c>
      <c r="O938" s="1">
        <v>0</v>
      </c>
      <c r="P938" s="1">
        <v>0</v>
      </c>
      <c r="Q938" s="1">
        <v>0</v>
      </c>
      <c r="R938" s="1">
        <v>0</v>
      </c>
      <c r="S938" s="1">
        <v>0</v>
      </c>
      <c r="T938" s="1">
        <v>0</v>
      </c>
      <c r="U938" s="1">
        <v>0</v>
      </c>
      <c r="V938" s="1" t="s">
        <v>377</v>
      </c>
      <c r="W938" s="1" t="s">
        <v>377</v>
      </c>
      <c r="X938" s="1">
        <f t="shared" si="14"/>
        <v>0</v>
      </c>
    </row>
    <row r="939" spans="1:24" x14ac:dyDescent="0.25">
      <c r="A939" t="s">
        <v>2767</v>
      </c>
      <c r="B939" t="s">
        <v>2922</v>
      </c>
      <c r="C939" t="s">
        <v>2923</v>
      </c>
      <c r="D939" s="1">
        <v>650.5</v>
      </c>
      <c r="E939" s="1">
        <v>650.5</v>
      </c>
      <c r="F939" s="1">
        <v>74.48</v>
      </c>
      <c r="G939" s="1">
        <v>650.5</v>
      </c>
      <c r="H939" s="1">
        <v>74.48</v>
      </c>
      <c r="I939" s="1">
        <v>0</v>
      </c>
      <c r="J939" s="1">
        <v>0</v>
      </c>
      <c r="K939" s="1">
        <v>0</v>
      </c>
      <c r="L939" s="1">
        <v>0</v>
      </c>
      <c r="M939" s="1">
        <v>0</v>
      </c>
      <c r="N939" s="1">
        <v>0</v>
      </c>
      <c r="O939" s="1">
        <v>0</v>
      </c>
      <c r="P939" s="1">
        <v>0</v>
      </c>
      <c r="Q939" s="1">
        <v>0</v>
      </c>
      <c r="R939" s="1">
        <v>0</v>
      </c>
      <c r="S939" s="1">
        <v>0</v>
      </c>
      <c r="T939" s="1">
        <v>0</v>
      </c>
      <c r="U939" s="1">
        <v>0</v>
      </c>
      <c r="V939" s="1" t="s">
        <v>377</v>
      </c>
      <c r="W939" s="1" t="s">
        <v>377</v>
      </c>
      <c r="X939" s="1">
        <f t="shared" si="14"/>
        <v>0</v>
      </c>
    </row>
    <row r="940" spans="1:24" x14ac:dyDescent="0.25">
      <c r="A940" t="s">
        <v>2768</v>
      </c>
      <c r="B940" t="s">
        <v>2925</v>
      </c>
      <c r="C940" t="s">
        <v>2926</v>
      </c>
      <c r="D940" s="1">
        <v>2783</v>
      </c>
      <c r="E940" s="1">
        <v>2783</v>
      </c>
      <c r="F940" s="1">
        <v>1440.89</v>
      </c>
      <c r="G940" s="1">
        <v>2783</v>
      </c>
      <c r="H940" s="1">
        <v>318.64999999999998</v>
      </c>
      <c r="I940" s="1">
        <v>0</v>
      </c>
      <c r="J940" s="1">
        <v>0</v>
      </c>
      <c r="K940" s="1">
        <v>0</v>
      </c>
      <c r="L940" s="1">
        <v>0</v>
      </c>
      <c r="M940" s="1">
        <v>0</v>
      </c>
      <c r="N940" s="1">
        <v>0</v>
      </c>
      <c r="O940" s="1">
        <v>0</v>
      </c>
      <c r="P940" s="1">
        <v>0</v>
      </c>
      <c r="Q940" s="1">
        <v>0</v>
      </c>
      <c r="R940" s="1">
        <v>0</v>
      </c>
      <c r="S940" s="1">
        <v>0</v>
      </c>
      <c r="T940" s="1">
        <v>0</v>
      </c>
      <c r="U940" s="1">
        <v>0</v>
      </c>
      <c r="V940" s="1" t="s">
        <v>377</v>
      </c>
      <c r="W940" s="1" t="s">
        <v>377</v>
      </c>
      <c r="X940" s="1">
        <f t="shared" si="14"/>
        <v>0</v>
      </c>
    </row>
    <row r="941" spans="1:24" x14ac:dyDescent="0.25">
      <c r="A941" t="s">
        <v>2771</v>
      </c>
      <c r="B941" t="s">
        <v>2928</v>
      </c>
      <c r="C941" t="s">
        <v>2929</v>
      </c>
      <c r="D941" s="1">
        <v>867.33</v>
      </c>
      <c r="E941" s="1">
        <v>977.94</v>
      </c>
      <c r="F941" s="1">
        <v>119.31</v>
      </c>
      <c r="G941" s="1">
        <v>867.33</v>
      </c>
      <c r="H941" s="1">
        <v>99.31</v>
      </c>
      <c r="I941" s="1">
        <v>0</v>
      </c>
      <c r="J941" s="1">
        <v>72.28</v>
      </c>
      <c r="K941" s="1">
        <v>38.33</v>
      </c>
      <c r="L941" s="1">
        <v>0</v>
      </c>
      <c r="M941" s="1">
        <v>0</v>
      </c>
      <c r="N941" s="1">
        <v>0</v>
      </c>
      <c r="O941" s="1">
        <v>0</v>
      </c>
      <c r="P941" s="1">
        <v>0</v>
      </c>
      <c r="Q941" s="1">
        <v>0</v>
      </c>
      <c r="R941" s="1">
        <v>0</v>
      </c>
      <c r="S941" s="1">
        <v>0</v>
      </c>
      <c r="T941" s="1">
        <v>0</v>
      </c>
      <c r="U941" s="1">
        <v>0</v>
      </c>
      <c r="V941" s="1" t="s">
        <v>377</v>
      </c>
      <c r="W941" s="1" t="s">
        <v>377</v>
      </c>
      <c r="X941" s="1">
        <f t="shared" si="14"/>
        <v>0</v>
      </c>
    </row>
    <row r="942" spans="1:24" x14ac:dyDescent="0.25">
      <c r="A942" t="s">
        <v>2772</v>
      </c>
      <c r="B942" t="s">
        <v>2931</v>
      </c>
      <c r="C942" t="s">
        <v>2932</v>
      </c>
      <c r="D942" s="1">
        <v>3070.85</v>
      </c>
      <c r="E942" s="1">
        <v>3365.08</v>
      </c>
      <c r="F942" s="1">
        <v>2818.64</v>
      </c>
      <c r="G942" s="1">
        <v>3070.85</v>
      </c>
      <c r="H942" s="1">
        <v>351.61</v>
      </c>
      <c r="I942" s="1">
        <v>0</v>
      </c>
      <c r="J942" s="1">
        <v>255.9</v>
      </c>
      <c r="K942" s="1">
        <v>38.33</v>
      </c>
      <c r="L942" s="1">
        <v>0</v>
      </c>
      <c r="M942" s="1">
        <v>0</v>
      </c>
      <c r="N942" s="1">
        <v>0</v>
      </c>
      <c r="O942" s="1">
        <v>0</v>
      </c>
      <c r="P942" s="1">
        <v>0</v>
      </c>
      <c r="Q942" s="1">
        <v>0</v>
      </c>
      <c r="R942" s="1">
        <v>0</v>
      </c>
      <c r="S942" s="1">
        <v>0</v>
      </c>
      <c r="T942" s="1">
        <v>0</v>
      </c>
      <c r="U942" s="1">
        <v>0</v>
      </c>
      <c r="V942" s="1" t="s">
        <v>377</v>
      </c>
      <c r="W942" s="1" t="s">
        <v>377</v>
      </c>
      <c r="X942" s="1">
        <f t="shared" si="14"/>
        <v>0</v>
      </c>
    </row>
    <row r="943" spans="1:24" x14ac:dyDescent="0.25">
      <c r="A943" t="s">
        <v>2775</v>
      </c>
      <c r="B943" t="s">
        <v>2934</v>
      </c>
      <c r="C943" t="s">
        <v>2935</v>
      </c>
      <c r="D943" s="1">
        <v>529.20000000000005</v>
      </c>
      <c r="E943" s="1">
        <v>701.33</v>
      </c>
      <c r="F943" s="1">
        <v>474.75</v>
      </c>
      <c r="G943" s="1">
        <v>618.9</v>
      </c>
      <c r="H943" s="1">
        <v>50.01</v>
      </c>
      <c r="I943" s="1">
        <v>0</v>
      </c>
      <c r="J943" s="1">
        <v>44.1</v>
      </c>
      <c r="K943" s="1">
        <v>38.33</v>
      </c>
      <c r="L943" s="1">
        <v>0</v>
      </c>
      <c r="M943" s="1">
        <v>0</v>
      </c>
      <c r="N943" s="1">
        <v>17.7</v>
      </c>
      <c r="O943" s="1">
        <v>0</v>
      </c>
      <c r="P943" s="1">
        <v>0</v>
      </c>
      <c r="Q943" s="1">
        <v>0</v>
      </c>
      <c r="R943" s="1">
        <v>0</v>
      </c>
      <c r="S943" s="1">
        <v>0</v>
      </c>
      <c r="T943" s="1">
        <v>0</v>
      </c>
      <c r="U943" s="1">
        <v>0</v>
      </c>
      <c r="V943" s="1" t="s">
        <v>377</v>
      </c>
      <c r="W943" s="1" t="s">
        <v>377</v>
      </c>
      <c r="X943" s="1">
        <f t="shared" si="14"/>
        <v>0</v>
      </c>
    </row>
    <row r="944" spans="1:24" x14ac:dyDescent="0.25">
      <c r="A944" t="s">
        <v>2778</v>
      </c>
      <c r="B944" t="s">
        <v>2937</v>
      </c>
      <c r="C944" t="s">
        <v>2938</v>
      </c>
      <c r="D944" s="1">
        <v>867.33</v>
      </c>
      <c r="E944" s="1">
        <v>867.33</v>
      </c>
      <c r="F944" s="1">
        <v>99.31</v>
      </c>
      <c r="G944" s="1">
        <v>867.33</v>
      </c>
      <c r="H944" s="1">
        <v>99.31</v>
      </c>
      <c r="I944" s="1">
        <v>0</v>
      </c>
      <c r="J944" s="1">
        <v>0</v>
      </c>
      <c r="K944" s="1">
        <v>0</v>
      </c>
      <c r="L944" s="1">
        <v>0</v>
      </c>
      <c r="M944" s="1">
        <v>0</v>
      </c>
      <c r="N944" s="1">
        <v>0</v>
      </c>
      <c r="O944" s="1">
        <v>0</v>
      </c>
      <c r="P944" s="1">
        <v>0</v>
      </c>
      <c r="Q944" s="1">
        <v>0</v>
      </c>
      <c r="R944" s="1">
        <v>0</v>
      </c>
      <c r="S944" s="1">
        <v>0</v>
      </c>
      <c r="T944" s="1">
        <v>0</v>
      </c>
      <c r="U944" s="1">
        <v>0</v>
      </c>
      <c r="V944" s="1" t="s">
        <v>377</v>
      </c>
      <c r="W944" s="1" t="s">
        <v>377</v>
      </c>
      <c r="X944" s="1">
        <f t="shared" si="14"/>
        <v>0</v>
      </c>
    </row>
    <row r="945" spans="1:24" x14ac:dyDescent="0.25">
      <c r="A945" t="s">
        <v>2781</v>
      </c>
      <c r="B945" t="s">
        <v>2940</v>
      </c>
      <c r="C945" t="s">
        <v>2941</v>
      </c>
      <c r="D945" s="1">
        <v>1734.66</v>
      </c>
      <c r="E945" s="1">
        <v>1917.55</v>
      </c>
      <c r="F945" s="1">
        <v>218.62</v>
      </c>
      <c r="G945" s="1">
        <v>1734.66</v>
      </c>
      <c r="H945" s="1">
        <v>198.62</v>
      </c>
      <c r="I945" s="1">
        <v>0</v>
      </c>
      <c r="J945" s="1">
        <v>144.56</v>
      </c>
      <c r="K945" s="1">
        <v>38.33</v>
      </c>
      <c r="L945" s="1">
        <v>0</v>
      </c>
      <c r="M945" s="1">
        <v>0</v>
      </c>
      <c r="N945" s="1">
        <v>0</v>
      </c>
      <c r="O945" s="1">
        <v>0</v>
      </c>
      <c r="P945" s="1">
        <v>0</v>
      </c>
      <c r="Q945" s="1">
        <v>0</v>
      </c>
      <c r="R945" s="1">
        <v>0</v>
      </c>
      <c r="S945" s="1">
        <v>0</v>
      </c>
      <c r="T945" s="1">
        <v>0</v>
      </c>
      <c r="U945" s="1">
        <v>0</v>
      </c>
      <c r="V945" s="1" t="s">
        <v>377</v>
      </c>
      <c r="W945" s="1" t="s">
        <v>377</v>
      </c>
      <c r="X945" s="1">
        <f t="shared" si="14"/>
        <v>0</v>
      </c>
    </row>
    <row r="946" spans="1:24" x14ac:dyDescent="0.25">
      <c r="A946" t="s">
        <v>2784</v>
      </c>
      <c r="B946" t="s">
        <v>2943</v>
      </c>
      <c r="C946" t="s">
        <v>2944</v>
      </c>
      <c r="D946" s="1">
        <v>733</v>
      </c>
      <c r="E946" s="1">
        <v>733</v>
      </c>
      <c r="F946" s="1">
        <v>228.25</v>
      </c>
      <c r="G946" s="1">
        <v>733</v>
      </c>
      <c r="H946" s="1">
        <v>83.93</v>
      </c>
      <c r="I946" s="1">
        <v>0</v>
      </c>
      <c r="J946" s="1">
        <v>0</v>
      </c>
      <c r="K946" s="1">
        <v>0</v>
      </c>
      <c r="L946" s="1">
        <v>0</v>
      </c>
      <c r="M946" s="1">
        <v>0</v>
      </c>
      <c r="N946" s="1">
        <v>0</v>
      </c>
      <c r="O946" s="1">
        <v>0</v>
      </c>
      <c r="P946" s="1">
        <v>0</v>
      </c>
      <c r="Q946" s="1">
        <v>0</v>
      </c>
      <c r="R946" s="1">
        <v>0</v>
      </c>
      <c r="S946" s="1">
        <v>0</v>
      </c>
      <c r="T946" s="1">
        <v>0</v>
      </c>
      <c r="U946" s="1">
        <v>0</v>
      </c>
      <c r="V946" s="1" t="s">
        <v>377</v>
      </c>
      <c r="W946" s="1" t="s">
        <v>377</v>
      </c>
      <c r="X946" s="1">
        <f t="shared" si="14"/>
        <v>0</v>
      </c>
    </row>
    <row r="947" spans="1:24" x14ac:dyDescent="0.25">
      <c r="A947" t="s">
        <v>2787</v>
      </c>
      <c r="B947" t="s">
        <v>2946</v>
      </c>
      <c r="C947" t="s">
        <v>2947</v>
      </c>
      <c r="D947" s="1">
        <v>3704.86</v>
      </c>
      <c r="E947" s="1">
        <v>3704.86</v>
      </c>
      <c r="F947" s="1">
        <v>1134.22</v>
      </c>
      <c r="G947" s="1">
        <v>3704.86</v>
      </c>
      <c r="H947" s="1">
        <v>424.21</v>
      </c>
      <c r="I947" s="1">
        <v>0</v>
      </c>
      <c r="J947" s="1">
        <v>0</v>
      </c>
      <c r="K947" s="1">
        <v>0</v>
      </c>
      <c r="L947" s="1">
        <v>0</v>
      </c>
      <c r="M947" s="1">
        <v>0</v>
      </c>
      <c r="N947" s="1">
        <v>0</v>
      </c>
      <c r="O947" s="1">
        <v>0</v>
      </c>
      <c r="P947" s="1">
        <v>0</v>
      </c>
      <c r="Q947" s="1">
        <v>0</v>
      </c>
      <c r="R947" s="1">
        <v>0</v>
      </c>
      <c r="S947" s="1">
        <v>0</v>
      </c>
      <c r="T947" s="1">
        <v>0</v>
      </c>
      <c r="U947" s="1">
        <v>0</v>
      </c>
      <c r="V947" s="1" t="s">
        <v>377</v>
      </c>
      <c r="W947" s="1" t="s">
        <v>377</v>
      </c>
      <c r="X947" s="1">
        <f t="shared" si="14"/>
        <v>0</v>
      </c>
    </row>
    <row r="948" spans="1:24" x14ac:dyDescent="0.25">
      <c r="A948" t="s">
        <v>2790</v>
      </c>
      <c r="B948" t="s">
        <v>2949</v>
      </c>
      <c r="C948" t="s">
        <v>2950</v>
      </c>
      <c r="D948" s="1">
        <v>901</v>
      </c>
      <c r="E948" s="1">
        <v>1014.41</v>
      </c>
      <c r="F948" s="1">
        <v>900</v>
      </c>
      <c r="G948" s="1">
        <v>901</v>
      </c>
      <c r="H948" s="1">
        <v>103.16</v>
      </c>
      <c r="I948" s="1">
        <v>0</v>
      </c>
      <c r="J948" s="1">
        <v>75.08</v>
      </c>
      <c r="K948" s="1">
        <v>38.33</v>
      </c>
      <c r="L948" s="1">
        <v>0</v>
      </c>
      <c r="M948" s="1">
        <v>0</v>
      </c>
      <c r="N948" s="1">
        <v>0</v>
      </c>
      <c r="O948" s="1">
        <v>0</v>
      </c>
      <c r="P948" s="1">
        <v>0</v>
      </c>
      <c r="Q948" s="1">
        <v>0</v>
      </c>
      <c r="R948" s="1">
        <v>0</v>
      </c>
      <c r="S948" s="1">
        <v>0</v>
      </c>
      <c r="T948" s="1">
        <v>0</v>
      </c>
      <c r="U948" s="1">
        <v>0</v>
      </c>
      <c r="V948" s="1" t="s">
        <v>377</v>
      </c>
      <c r="W948" s="1" t="s">
        <v>377</v>
      </c>
      <c r="X948" s="1">
        <f t="shared" si="14"/>
        <v>0</v>
      </c>
    </row>
    <row r="949" spans="1:24" x14ac:dyDescent="0.25">
      <c r="A949" t="s">
        <v>2793</v>
      </c>
      <c r="B949" t="s">
        <v>2952</v>
      </c>
      <c r="C949" t="s">
        <v>2953</v>
      </c>
      <c r="D949" s="1">
        <v>1734.66</v>
      </c>
      <c r="E949" s="1">
        <v>1734.66</v>
      </c>
      <c r="F949" s="1">
        <v>198.62</v>
      </c>
      <c r="G949" s="1">
        <v>1734.66</v>
      </c>
      <c r="H949" s="1">
        <v>198.62</v>
      </c>
      <c r="I949" s="1">
        <v>0</v>
      </c>
      <c r="J949" s="1">
        <v>0</v>
      </c>
      <c r="K949" s="1">
        <v>0</v>
      </c>
      <c r="L949" s="1">
        <v>0</v>
      </c>
      <c r="M949" s="1">
        <v>0</v>
      </c>
      <c r="N949" s="1">
        <v>0</v>
      </c>
      <c r="O949" s="1">
        <v>0</v>
      </c>
      <c r="P949" s="1">
        <v>0</v>
      </c>
      <c r="Q949" s="1">
        <v>0</v>
      </c>
      <c r="R949" s="1">
        <v>0</v>
      </c>
      <c r="S949" s="1">
        <v>0</v>
      </c>
      <c r="T949" s="1">
        <v>0</v>
      </c>
      <c r="U949" s="1">
        <v>0</v>
      </c>
      <c r="V949" s="1" t="s">
        <v>377</v>
      </c>
      <c r="W949" s="1" t="s">
        <v>377</v>
      </c>
      <c r="X949" s="1">
        <f t="shared" si="14"/>
        <v>0</v>
      </c>
    </row>
    <row r="950" spans="1:24" x14ac:dyDescent="0.25">
      <c r="A950" t="s">
        <v>2796</v>
      </c>
      <c r="B950" t="s">
        <v>2955</v>
      </c>
      <c r="C950" t="s">
        <v>2956</v>
      </c>
      <c r="D950" s="1">
        <v>1734.66</v>
      </c>
      <c r="E950" s="1">
        <v>1734.66</v>
      </c>
      <c r="F950" s="1">
        <v>235.42</v>
      </c>
      <c r="G950" s="1">
        <v>1734.66</v>
      </c>
      <c r="H950" s="1">
        <v>198.62</v>
      </c>
      <c r="I950" s="1">
        <v>0</v>
      </c>
      <c r="J950" s="1">
        <v>0</v>
      </c>
      <c r="K950" s="1">
        <v>0</v>
      </c>
      <c r="L950" s="1">
        <v>0</v>
      </c>
      <c r="M950" s="1">
        <v>0</v>
      </c>
      <c r="N950" s="1">
        <v>0</v>
      </c>
      <c r="O950" s="1">
        <v>0</v>
      </c>
      <c r="P950" s="1">
        <v>0</v>
      </c>
      <c r="Q950" s="1">
        <v>0</v>
      </c>
      <c r="R950" s="1">
        <v>0</v>
      </c>
      <c r="S950" s="1">
        <v>0</v>
      </c>
      <c r="T950" s="1">
        <v>0</v>
      </c>
      <c r="U950" s="1">
        <v>0</v>
      </c>
      <c r="V950" s="1" t="s">
        <v>377</v>
      </c>
      <c r="W950" s="1" t="s">
        <v>377</v>
      </c>
      <c r="X950" s="1">
        <f t="shared" si="14"/>
        <v>0</v>
      </c>
    </row>
    <row r="951" spans="1:24" x14ac:dyDescent="0.25">
      <c r="A951" t="s">
        <v>2799</v>
      </c>
      <c r="B951" t="s">
        <v>2959</v>
      </c>
      <c r="C951" t="s">
        <v>2960</v>
      </c>
      <c r="D951" s="1">
        <v>2700</v>
      </c>
      <c r="E951" s="1">
        <v>2963.33</v>
      </c>
      <c r="F951" s="1">
        <v>2302.6</v>
      </c>
      <c r="G951" s="1">
        <v>2700</v>
      </c>
      <c r="H951" s="1">
        <v>309.14999999999998</v>
      </c>
      <c r="I951" s="1">
        <v>0</v>
      </c>
      <c r="J951" s="1">
        <v>225</v>
      </c>
      <c r="K951" s="1">
        <v>38.33</v>
      </c>
      <c r="L951" s="1">
        <v>0</v>
      </c>
      <c r="M951" s="1">
        <v>0</v>
      </c>
      <c r="N951" s="1">
        <v>0</v>
      </c>
      <c r="O951" s="1">
        <v>0</v>
      </c>
      <c r="P951" s="1">
        <v>0</v>
      </c>
      <c r="Q951" s="1">
        <v>0</v>
      </c>
      <c r="R951" s="1">
        <v>0</v>
      </c>
      <c r="S951" s="1">
        <v>0</v>
      </c>
      <c r="T951" s="1">
        <v>0</v>
      </c>
      <c r="U951" s="1">
        <v>0</v>
      </c>
      <c r="V951" s="1" t="s">
        <v>377</v>
      </c>
      <c r="W951" s="1" t="s">
        <v>377</v>
      </c>
      <c r="X951" s="1">
        <f t="shared" si="14"/>
        <v>0</v>
      </c>
    </row>
    <row r="952" spans="1:24" x14ac:dyDescent="0.25">
      <c r="A952" t="s">
        <v>2802</v>
      </c>
      <c r="B952" t="s">
        <v>2962</v>
      </c>
      <c r="C952" t="s">
        <v>2963</v>
      </c>
      <c r="D952" s="1">
        <v>2997</v>
      </c>
      <c r="E952" s="1">
        <v>3285.08</v>
      </c>
      <c r="F952" s="1">
        <v>2766.12</v>
      </c>
      <c r="G952" s="1">
        <v>2997</v>
      </c>
      <c r="H952" s="1">
        <v>343.16</v>
      </c>
      <c r="I952" s="1">
        <v>0</v>
      </c>
      <c r="J952" s="1">
        <v>249.75</v>
      </c>
      <c r="K952" s="1">
        <v>38.33</v>
      </c>
      <c r="L952" s="1">
        <v>0</v>
      </c>
      <c r="M952" s="1">
        <v>0</v>
      </c>
      <c r="N952" s="1">
        <v>0</v>
      </c>
      <c r="O952" s="1">
        <v>0</v>
      </c>
      <c r="P952" s="1">
        <v>0</v>
      </c>
      <c r="Q952" s="1">
        <v>0</v>
      </c>
      <c r="R952" s="1">
        <v>0</v>
      </c>
      <c r="S952" s="1">
        <v>0</v>
      </c>
      <c r="T952" s="1">
        <v>0</v>
      </c>
      <c r="U952" s="1">
        <v>0</v>
      </c>
      <c r="V952" s="1" t="s">
        <v>377</v>
      </c>
      <c r="W952" s="1" t="s">
        <v>377</v>
      </c>
      <c r="X952" s="1">
        <f t="shared" si="14"/>
        <v>0</v>
      </c>
    </row>
    <row r="953" spans="1:24" x14ac:dyDescent="0.25">
      <c r="A953" t="s">
        <v>2805</v>
      </c>
      <c r="B953" t="s">
        <v>83</v>
      </c>
      <c r="C953" t="s">
        <v>84</v>
      </c>
      <c r="D953" s="1">
        <v>1212</v>
      </c>
      <c r="E953" s="1">
        <v>1212</v>
      </c>
      <c r="F953" s="1">
        <v>847.99</v>
      </c>
      <c r="G953" s="1">
        <v>1212</v>
      </c>
      <c r="H953" s="1">
        <v>138.77000000000001</v>
      </c>
      <c r="I953" s="1">
        <v>0</v>
      </c>
      <c r="J953" s="1">
        <v>0</v>
      </c>
      <c r="K953" s="1">
        <v>0</v>
      </c>
      <c r="L953" s="1">
        <v>0</v>
      </c>
      <c r="M953" s="1">
        <v>0</v>
      </c>
      <c r="N953" s="1">
        <v>0</v>
      </c>
      <c r="O953" s="1">
        <v>0</v>
      </c>
      <c r="P953" s="1">
        <v>0</v>
      </c>
      <c r="Q953" s="1">
        <v>0</v>
      </c>
      <c r="R953" s="1">
        <v>0</v>
      </c>
      <c r="S953" s="1">
        <v>0</v>
      </c>
      <c r="T953" s="1">
        <v>0</v>
      </c>
      <c r="U953" s="1">
        <v>0</v>
      </c>
      <c r="V953" s="1" t="s">
        <v>377</v>
      </c>
      <c r="W953" s="1" t="s">
        <v>377</v>
      </c>
      <c r="X953" s="1">
        <f t="shared" si="14"/>
        <v>0</v>
      </c>
    </row>
    <row r="954" spans="1:24" x14ac:dyDescent="0.25">
      <c r="A954" t="s">
        <v>2808</v>
      </c>
      <c r="B954" t="s">
        <v>2966</v>
      </c>
      <c r="C954" t="s">
        <v>2967</v>
      </c>
      <c r="D954" s="1">
        <v>2783</v>
      </c>
      <c r="E954" s="1">
        <v>2783</v>
      </c>
      <c r="F954" s="1">
        <v>2360.19</v>
      </c>
      <c r="G954" s="1">
        <v>2783</v>
      </c>
      <c r="H954" s="1">
        <v>318.64999999999998</v>
      </c>
      <c r="I954" s="1">
        <v>0</v>
      </c>
      <c r="J954" s="1">
        <v>0</v>
      </c>
      <c r="K954" s="1">
        <v>0</v>
      </c>
      <c r="L954" s="1">
        <v>0</v>
      </c>
      <c r="M954" s="1">
        <v>0</v>
      </c>
      <c r="N954" s="1">
        <v>0</v>
      </c>
      <c r="O954" s="1">
        <v>0</v>
      </c>
      <c r="P954" s="1">
        <v>0</v>
      </c>
      <c r="Q954" s="1">
        <v>0</v>
      </c>
      <c r="R954" s="1">
        <v>0</v>
      </c>
      <c r="S954" s="1">
        <v>0</v>
      </c>
      <c r="T954" s="1">
        <v>0</v>
      </c>
      <c r="U954" s="1">
        <v>0</v>
      </c>
      <c r="V954" s="1" t="s">
        <v>377</v>
      </c>
      <c r="W954" s="1" t="s">
        <v>377</v>
      </c>
      <c r="X954" s="1">
        <f t="shared" si="14"/>
        <v>0</v>
      </c>
    </row>
    <row r="955" spans="1:24" x14ac:dyDescent="0.25">
      <c r="A955" t="s">
        <v>2811</v>
      </c>
      <c r="B955" t="s">
        <v>2969</v>
      </c>
      <c r="C955" t="s">
        <v>2970</v>
      </c>
      <c r="D955" s="1">
        <v>2700</v>
      </c>
      <c r="E955" s="1">
        <v>2963.33</v>
      </c>
      <c r="F955" s="1">
        <v>504.65</v>
      </c>
      <c r="G955" s="1">
        <v>2700</v>
      </c>
      <c r="H955" s="1">
        <v>309.14999999999998</v>
      </c>
      <c r="I955" s="1">
        <v>0</v>
      </c>
      <c r="J955" s="1">
        <v>225</v>
      </c>
      <c r="K955" s="1">
        <v>38.33</v>
      </c>
      <c r="L955" s="1">
        <v>0</v>
      </c>
      <c r="M955" s="1">
        <v>0</v>
      </c>
      <c r="N955" s="1">
        <v>0</v>
      </c>
      <c r="O955" s="1">
        <v>0</v>
      </c>
      <c r="P955" s="1">
        <v>0</v>
      </c>
      <c r="Q955" s="1">
        <v>0</v>
      </c>
      <c r="R955" s="1">
        <v>0</v>
      </c>
      <c r="S955" s="1">
        <v>0</v>
      </c>
      <c r="T955" s="1">
        <v>0</v>
      </c>
      <c r="U955" s="1">
        <v>0</v>
      </c>
      <c r="V955" s="1" t="s">
        <v>377</v>
      </c>
      <c r="W955" s="1" t="s">
        <v>377</v>
      </c>
      <c r="X955" s="1">
        <f t="shared" si="14"/>
        <v>0</v>
      </c>
    </row>
    <row r="956" spans="1:24" x14ac:dyDescent="0.25">
      <c r="A956" t="s">
        <v>2814</v>
      </c>
      <c r="B956" t="s">
        <v>2972</v>
      </c>
      <c r="C956" t="s">
        <v>2973</v>
      </c>
      <c r="D956" s="1">
        <v>1676</v>
      </c>
      <c r="E956" s="1">
        <v>1854</v>
      </c>
      <c r="F956" s="1">
        <v>352.79</v>
      </c>
      <c r="G956" s="1">
        <v>1676</v>
      </c>
      <c r="H956" s="1">
        <v>191.9</v>
      </c>
      <c r="I956" s="1">
        <v>0</v>
      </c>
      <c r="J956" s="1">
        <v>139.66999999999999</v>
      </c>
      <c r="K956" s="1">
        <v>38.33</v>
      </c>
      <c r="L956" s="1">
        <v>0</v>
      </c>
      <c r="M956" s="1">
        <v>0</v>
      </c>
      <c r="N956" s="1">
        <v>0</v>
      </c>
      <c r="O956" s="1">
        <v>0</v>
      </c>
      <c r="P956" s="1">
        <v>0</v>
      </c>
      <c r="Q956" s="1">
        <v>0</v>
      </c>
      <c r="R956" s="1">
        <v>0</v>
      </c>
      <c r="S956" s="1">
        <v>0</v>
      </c>
      <c r="T956" s="1">
        <v>0</v>
      </c>
      <c r="U956" s="1">
        <v>0</v>
      </c>
      <c r="V956" s="1" t="s">
        <v>377</v>
      </c>
      <c r="W956" s="1" t="s">
        <v>377</v>
      </c>
      <c r="X956" s="1">
        <f t="shared" si="14"/>
        <v>0</v>
      </c>
    </row>
    <row r="957" spans="1:24" x14ac:dyDescent="0.25">
      <c r="A957" t="s">
        <v>2815</v>
      </c>
      <c r="B957" t="s">
        <v>2975</v>
      </c>
      <c r="C957" t="s">
        <v>2976</v>
      </c>
      <c r="D957" s="1">
        <v>4829.5600000000004</v>
      </c>
      <c r="E957" s="1">
        <v>4829.5600000000004</v>
      </c>
      <c r="F957" s="1">
        <v>1446.98</v>
      </c>
      <c r="G957" s="1">
        <v>4829.5600000000004</v>
      </c>
      <c r="H957" s="1">
        <v>552.98</v>
      </c>
      <c r="I957" s="1">
        <v>0</v>
      </c>
      <c r="J957" s="1">
        <v>0</v>
      </c>
      <c r="K957" s="1">
        <v>0</v>
      </c>
      <c r="L957" s="1">
        <v>0</v>
      </c>
      <c r="M957" s="1">
        <v>0</v>
      </c>
      <c r="N957" s="1">
        <v>0</v>
      </c>
      <c r="O957" s="1">
        <v>0</v>
      </c>
      <c r="P957" s="1">
        <v>0</v>
      </c>
      <c r="Q957" s="1">
        <v>0</v>
      </c>
      <c r="R957" s="1">
        <v>0</v>
      </c>
      <c r="S957" s="1">
        <v>0</v>
      </c>
      <c r="T957" s="1">
        <v>0</v>
      </c>
      <c r="U957" s="1">
        <v>0</v>
      </c>
      <c r="V957" s="1" t="s">
        <v>377</v>
      </c>
      <c r="W957" s="1" t="s">
        <v>377</v>
      </c>
      <c r="X957" s="1">
        <f t="shared" si="14"/>
        <v>0</v>
      </c>
    </row>
    <row r="958" spans="1:24" x14ac:dyDescent="0.25">
      <c r="A958" t="s">
        <v>2816</v>
      </c>
      <c r="B958" t="s">
        <v>2978</v>
      </c>
      <c r="C958" t="s">
        <v>2979</v>
      </c>
      <c r="D958" s="1">
        <v>937.94</v>
      </c>
      <c r="E958" s="1">
        <v>1014.44</v>
      </c>
      <c r="F958" s="1">
        <v>604</v>
      </c>
      <c r="G958" s="1">
        <v>1014.44</v>
      </c>
      <c r="H958" s="1">
        <v>88.64</v>
      </c>
      <c r="I958" s="1">
        <v>0</v>
      </c>
      <c r="J958" s="1">
        <v>0</v>
      </c>
      <c r="K958" s="1">
        <v>0</v>
      </c>
      <c r="L958" s="1">
        <v>0</v>
      </c>
      <c r="M958" s="1">
        <v>0</v>
      </c>
      <c r="N958" s="1">
        <v>4.5</v>
      </c>
      <c r="O958" s="1">
        <v>0</v>
      </c>
      <c r="P958" s="1">
        <v>0</v>
      </c>
      <c r="Q958" s="1">
        <v>0</v>
      </c>
      <c r="R958" s="1">
        <v>0</v>
      </c>
      <c r="S958" s="1">
        <v>0</v>
      </c>
      <c r="T958" s="1">
        <v>0</v>
      </c>
      <c r="U958" s="1">
        <v>0</v>
      </c>
      <c r="V958" s="1" t="s">
        <v>377</v>
      </c>
      <c r="W958" s="1" t="s">
        <v>377</v>
      </c>
      <c r="X958" s="1">
        <f t="shared" si="14"/>
        <v>0</v>
      </c>
    </row>
    <row r="959" spans="1:24" x14ac:dyDescent="0.25">
      <c r="A959" t="s">
        <v>2817</v>
      </c>
      <c r="B959" t="s">
        <v>2981</v>
      </c>
      <c r="C959" t="s">
        <v>2982</v>
      </c>
      <c r="D959" s="1">
        <v>3704.86</v>
      </c>
      <c r="E959" s="1">
        <v>3704.86</v>
      </c>
      <c r="F959" s="1">
        <v>2610.0500000000002</v>
      </c>
      <c r="G959" s="1">
        <v>3704.86</v>
      </c>
      <c r="H959" s="1">
        <v>424.21</v>
      </c>
      <c r="I959" s="1">
        <v>0</v>
      </c>
      <c r="J959" s="1">
        <v>0</v>
      </c>
      <c r="K959" s="1">
        <v>0</v>
      </c>
      <c r="L959" s="1">
        <v>0</v>
      </c>
      <c r="M959" s="1">
        <v>0</v>
      </c>
      <c r="N959" s="1">
        <v>0</v>
      </c>
      <c r="O959" s="1">
        <v>0</v>
      </c>
      <c r="P959" s="1">
        <v>0</v>
      </c>
      <c r="Q959" s="1">
        <v>0</v>
      </c>
      <c r="R959" s="1">
        <v>0</v>
      </c>
      <c r="S959" s="1">
        <v>0</v>
      </c>
      <c r="T959" s="1">
        <v>0</v>
      </c>
      <c r="U959" s="1">
        <v>0</v>
      </c>
      <c r="V959" s="1" t="s">
        <v>377</v>
      </c>
      <c r="W959" s="1" t="s">
        <v>377</v>
      </c>
      <c r="X959" s="1">
        <f t="shared" si="14"/>
        <v>0</v>
      </c>
    </row>
    <row r="960" spans="1:24" x14ac:dyDescent="0.25">
      <c r="A960" t="s">
        <v>2820</v>
      </c>
      <c r="B960" t="s">
        <v>55</v>
      </c>
      <c r="C960" t="s">
        <v>56</v>
      </c>
      <c r="D960" s="1">
        <v>1212</v>
      </c>
      <c r="E960" s="1">
        <v>1212</v>
      </c>
      <c r="F960" s="1">
        <v>268.44</v>
      </c>
      <c r="G960" s="1">
        <v>1212</v>
      </c>
      <c r="H960" s="1">
        <v>138.77000000000001</v>
      </c>
      <c r="I960" s="1">
        <v>0</v>
      </c>
      <c r="J960" s="1">
        <v>0</v>
      </c>
      <c r="K960" s="1">
        <v>0</v>
      </c>
      <c r="L960" s="1">
        <v>0</v>
      </c>
      <c r="M960" s="1">
        <v>0</v>
      </c>
      <c r="N960" s="1">
        <v>0</v>
      </c>
      <c r="O960" s="1">
        <v>0</v>
      </c>
      <c r="P960" s="1">
        <v>0</v>
      </c>
      <c r="Q960" s="1">
        <v>0</v>
      </c>
      <c r="R960" s="1">
        <v>0</v>
      </c>
      <c r="S960" s="1">
        <v>0</v>
      </c>
      <c r="T960" s="1">
        <v>0</v>
      </c>
      <c r="U960" s="1">
        <v>0</v>
      </c>
      <c r="V960" s="1" t="s">
        <v>377</v>
      </c>
      <c r="W960" s="1" t="s">
        <v>377</v>
      </c>
      <c r="X960" s="1">
        <f t="shared" si="14"/>
        <v>0</v>
      </c>
    </row>
    <row r="961" spans="1:24" x14ac:dyDescent="0.25">
      <c r="A961" t="s">
        <v>2823</v>
      </c>
      <c r="B961" t="s">
        <v>2985</v>
      </c>
      <c r="C961" t="s">
        <v>2986</v>
      </c>
      <c r="D961" s="1">
        <v>607.13</v>
      </c>
      <c r="E961" s="1">
        <v>696.05</v>
      </c>
      <c r="F961" s="1">
        <v>89.52</v>
      </c>
      <c r="G961" s="1">
        <v>607.13</v>
      </c>
      <c r="H961" s="1">
        <v>69.52</v>
      </c>
      <c r="I961" s="1">
        <v>0</v>
      </c>
      <c r="J961" s="1">
        <v>50.59</v>
      </c>
      <c r="K961" s="1">
        <v>38.33</v>
      </c>
      <c r="L961" s="1">
        <v>0</v>
      </c>
      <c r="M961" s="1">
        <v>0</v>
      </c>
      <c r="N961" s="1">
        <v>0</v>
      </c>
      <c r="O961" s="1">
        <v>0</v>
      </c>
      <c r="P961" s="1">
        <v>0</v>
      </c>
      <c r="Q961" s="1">
        <v>0</v>
      </c>
      <c r="R961" s="1">
        <v>0</v>
      </c>
      <c r="S961" s="1">
        <v>0</v>
      </c>
      <c r="T961" s="1">
        <v>0</v>
      </c>
      <c r="U961" s="1">
        <v>0</v>
      </c>
      <c r="V961" s="1" t="s">
        <v>377</v>
      </c>
      <c r="W961" s="1" t="s">
        <v>377</v>
      </c>
      <c r="X961" s="1">
        <f t="shared" si="14"/>
        <v>0</v>
      </c>
    </row>
    <row r="962" spans="1:24" x14ac:dyDescent="0.25">
      <c r="A962" t="s">
        <v>2826</v>
      </c>
      <c r="B962" t="s">
        <v>2988</v>
      </c>
      <c r="C962" t="s">
        <v>2989</v>
      </c>
      <c r="D962" s="1">
        <v>529.20000000000005</v>
      </c>
      <c r="E962" s="1">
        <v>622.08000000000004</v>
      </c>
      <c r="F962" s="1">
        <v>394.61</v>
      </c>
      <c r="G962" s="1">
        <v>622.08000000000004</v>
      </c>
      <c r="H962" s="1">
        <v>50.01</v>
      </c>
      <c r="I962" s="1">
        <v>0</v>
      </c>
      <c r="J962" s="1">
        <v>0</v>
      </c>
      <c r="K962" s="1">
        <v>0</v>
      </c>
      <c r="L962" s="1">
        <v>0</v>
      </c>
      <c r="M962" s="1">
        <v>0</v>
      </c>
      <c r="N962" s="1">
        <v>11.88</v>
      </c>
      <c r="O962" s="1">
        <v>0</v>
      </c>
      <c r="P962" s="1">
        <v>0</v>
      </c>
      <c r="Q962" s="1">
        <v>0</v>
      </c>
      <c r="R962" s="1">
        <v>0</v>
      </c>
      <c r="S962" s="1">
        <v>0</v>
      </c>
      <c r="T962" s="1">
        <v>0</v>
      </c>
      <c r="U962" s="1">
        <v>0</v>
      </c>
      <c r="V962" s="1" t="s">
        <v>377</v>
      </c>
      <c r="W962" s="1" t="s">
        <v>377</v>
      </c>
      <c r="X962" s="1">
        <f t="shared" si="14"/>
        <v>0</v>
      </c>
    </row>
    <row r="963" spans="1:24" x14ac:dyDescent="0.25">
      <c r="A963" t="s">
        <v>2827</v>
      </c>
      <c r="B963" t="s">
        <v>3725</v>
      </c>
      <c r="C963" t="s">
        <v>3726</v>
      </c>
      <c r="D963" s="1">
        <v>2670</v>
      </c>
      <c r="E963" s="1">
        <v>2670</v>
      </c>
      <c r="F963" s="1">
        <v>325.70999999999998</v>
      </c>
      <c r="G963" s="1">
        <v>2670</v>
      </c>
      <c r="H963" s="1">
        <v>305.70999999999998</v>
      </c>
      <c r="I963" s="1">
        <v>0</v>
      </c>
      <c r="J963" s="1">
        <v>0</v>
      </c>
      <c r="K963" s="1">
        <v>0</v>
      </c>
      <c r="L963" s="1">
        <v>0</v>
      </c>
      <c r="M963" s="1">
        <v>0</v>
      </c>
      <c r="N963" s="1">
        <v>0</v>
      </c>
      <c r="O963" s="1">
        <v>0</v>
      </c>
      <c r="P963" s="1">
        <v>0</v>
      </c>
      <c r="Q963" s="1">
        <v>0</v>
      </c>
      <c r="R963" s="1">
        <v>0</v>
      </c>
      <c r="S963" s="1">
        <v>0</v>
      </c>
      <c r="T963" s="1">
        <v>0</v>
      </c>
      <c r="U963" s="1">
        <v>0</v>
      </c>
      <c r="V963" s="1" t="s">
        <v>377</v>
      </c>
      <c r="W963" s="1" t="s">
        <v>377</v>
      </c>
      <c r="X963" s="1">
        <f t="shared" ref="X963:X1026" si="15">SUM(P963:U963)</f>
        <v>0</v>
      </c>
    </row>
    <row r="964" spans="1:24" x14ac:dyDescent="0.25">
      <c r="A964" t="s">
        <v>2830</v>
      </c>
      <c r="B964" t="s">
        <v>135</v>
      </c>
      <c r="C964" t="s">
        <v>136</v>
      </c>
      <c r="D964" s="1">
        <v>1212</v>
      </c>
      <c r="E964" s="1">
        <v>1212</v>
      </c>
      <c r="F964" s="1">
        <v>1040.07</v>
      </c>
      <c r="G964" s="1">
        <v>1212</v>
      </c>
      <c r="H964" s="1">
        <v>138.77000000000001</v>
      </c>
      <c r="I964" s="1">
        <v>0</v>
      </c>
      <c r="J964" s="1">
        <v>0</v>
      </c>
      <c r="K964" s="1">
        <v>0</v>
      </c>
      <c r="L964" s="1">
        <v>0</v>
      </c>
      <c r="M964" s="1">
        <v>0</v>
      </c>
      <c r="N964" s="1">
        <v>0</v>
      </c>
      <c r="O964" s="1">
        <v>0</v>
      </c>
      <c r="P964" s="1">
        <v>0</v>
      </c>
      <c r="Q964" s="1">
        <v>0</v>
      </c>
      <c r="R964" s="1">
        <v>0</v>
      </c>
      <c r="S964" s="1">
        <v>0</v>
      </c>
      <c r="T964" s="1">
        <v>0</v>
      </c>
      <c r="U964" s="1">
        <v>0</v>
      </c>
      <c r="V964" s="1" t="s">
        <v>377</v>
      </c>
      <c r="W964" s="1" t="s">
        <v>377</v>
      </c>
      <c r="X964" s="1">
        <f t="shared" si="15"/>
        <v>0</v>
      </c>
    </row>
    <row r="965" spans="1:24" x14ac:dyDescent="0.25">
      <c r="A965" t="s">
        <v>2833</v>
      </c>
      <c r="B965" t="s">
        <v>2992</v>
      </c>
      <c r="C965" t="s">
        <v>2993</v>
      </c>
      <c r="D965" s="1">
        <v>2700</v>
      </c>
      <c r="E965" s="1">
        <v>2700</v>
      </c>
      <c r="F965" s="1">
        <v>1983.88</v>
      </c>
      <c r="G965" s="1">
        <v>2700</v>
      </c>
      <c r="H965" s="1">
        <v>309.14999999999998</v>
      </c>
      <c r="I965" s="1">
        <v>0</v>
      </c>
      <c r="J965" s="1">
        <v>0</v>
      </c>
      <c r="K965" s="1">
        <v>0</v>
      </c>
      <c r="L965" s="1">
        <v>0</v>
      </c>
      <c r="M965" s="1">
        <v>0</v>
      </c>
      <c r="N965" s="1">
        <v>0</v>
      </c>
      <c r="O965" s="1">
        <v>0</v>
      </c>
      <c r="P965" s="1">
        <v>0</v>
      </c>
      <c r="Q965" s="1">
        <v>0</v>
      </c>
      <c r="R965" s="1">
        <v>0</v>
      </c>
      <c r="S965" s="1">
        <v>0</v>
      </c>
      <c r="T965" s="1">
        <v>0</v>
      </c>
      <c r="U965" s="1">
        <v>0</v>
      </c>
      <c r="V965" s="1" t="s">
        <v>377</v>
      </c>
      <c r="W965" s="1" t="s">
        <v>377</v>
      </c>
      <c r="X965" s="1">
        <f t="shared" si="15"/>
        <v>0</v>
      </c>
    </row>
    <row r="966" spans="1:24" x14ac:dyDescent="0.25">
      <c r="A966" t="s">
        <v>2836</v>
      </c>
      <c r="B966" t="s">
        <v>2995</v>
      </c>
      <c r="C966" t="s">
        <v>2996</v>
      </c>
      <c r="D966" s="1">
        <v>3704.86</v>
      </c>
      <c r="E966" s="1">
        <v>3704.86</v>
      </c>
      <c r="F966" s="1">
        <v>2168.5300000000002</v>
      </c>
      <c r="G966" s="1">
        <v>3704.86</v>
      </c>
      <c r="H966" s="1">
        <v>424.21</v>
      </c>
      <c r="I966" s="1">
        <v>0</v>
      </c>
      <c r="J966" s="1">
        <v>0</v>
      </c>
      <c r="K966" s="1">
        <v>0</v>
      </c>
      <c r="L966" s="1">
        <v>0</v>
      </c>
      <c r="M966" s="1">
        <v>0</v>
      </c>
      <c r="N966" s="1">
        <v>0</v>
      </c>
      <c r="O966" s="1">
        <v>0</v>
      </c>
      <c r="P966" s="1">
        <v>0</v>
      </c>
      <c r="Q966" s="1">
        <v>0</v>
      </c>
      <c r="R966" s="1">
        <v>0</v>
      </c>
      <c r="S966" s="1">
        <v>0</v>
      </c>
      <c r="T966" s="1">
        <v>0</v>
      </c>
      <c r="U966" s="1">
        <v>0</v>
      </c>
      <c r="V966" s="1" t="s">
        <v>377</v>
      </c>
      <c r="W966" s="1" t="s">
        <v>377</v>
      </c>
      <c r="X966" s="1">
        <f t="shared" si="15"/>
        <v>0</v>
      </c>
    </row>
    <row r="967" spans="1:24" x14ac:dyDescent="0.25">
      <c r="A967" t="s">
        <v>2839</v>
      </c>
      <c r="B967" t="s">
        <v>2998</v>
      </c>
      <c r="C967" t="s">
        <v>2999</v>
      </c>
      <c r="D967" s="1">
        <v>490.61</v>
      </c>
      <c r="E967" s="1">
        <v>641.82000000000005</v>
      </c>
      <c r="F967" s="1">
        <v>487.73</v>
      </c>
      <c r="G967" s="1">
        <v>562.61</v>
      </c>
      <c r="H967" s="1">
        <v>46.36</v>
      </c>
      <c r="I967" s="1">
        <v>0</v>
      </c>
      <c r="J967" s="1">
        <v>40.880000000000003</v>
      </c>
      <c r="K967" s="1">
        <v>38.33</v>
      </c>
      <c r="L967" s="1">
        <v>0</v>
      </c>
      <c r="M967" s="1">
        <v>0</v>
      </c>
      <c r="N967" s="1">
        <v>0</v>
      </c>
      <c r="O967" s="1">
        <v>0</v>
      </c>
      <c r="P967" s="1">
        <v>0</v>
      </c>
      <c r="Q967" s="1">
        <v>0</v>
      </c>
      <c r="R967" s="1">
        <v>0</v>
      </c>
      <c r="S967" s="1">
        <v>0</v>
      </c>
      <c r="T967" s="1">
        <v>0</v>
      </c>
      <c r="U967" s="1">
        <v>0</v>
      </c>
      <c r="V967" s="1" t="s">
        <v>377</v>
      </c>
      <c r="W967" s="1" t="s">
        <v>377</v>
      </c>
      <c r="X967" s="1">
        <f t="shared" si="15"/>
        <v>0</v>
      </c>
    </row>
    <row r="968" spans="1:24" x14ac:dyDescent="0.25">
      <c r="A968" t="s">
        <v>2842</v>
      </c>
      <c r="B968" t="s">
        <v>3001</v>
      </c>
      <c r="C968" t="s">
        <v>3002</v>
      </c>
      <c r="D968" s="1">
        <v>2997</v>
      </c>
      <c r="E968" s="1">
        <v>2997</v>
      </c>
      <c r="F968" s="1">
        <v>1329</v>
      </c>
      <c r="G968" s="1">
        <v>2997</v>
      </c>
      <c r="H968" s="1">
        <v>343.16</v>
      </c>
      <c r="I968" s="1">
        <v>0</v>
      </c>
      <c r="J968" s="1">
        <v>0</v>
      </c>
      <c r="K968" s="1">
        <v>0</v>
      </c>
      <c r="L968" s="1">
        <v>0</v>
      </c>
      <c r="M968" s="1">
        <v>0</v>
      </c>
      <c r="N968" s="1">
        <v>0</v>
      </c>
      <c r="O968" s="1">
        <v>0</v>
      </c>
      <c r="P968" s="1">
        <v>0</v>
      </c>
      <c r="Q968" s="1">
        <v>0</v>
      </c>
      <c r="R968" s="1">
        <v>0</v>
      </c>
      <c r="S968" s="1">
        <v>0</v>
      </c>
      <c r="T968" s="1">
        <v>0</v>
      </c>
      <c r="U968" s="1">
        <v>0</v>
      </c>
      <c r="V968" s="1" t="s">
        <v>377</v>
      </c>
      <c r="W968" s="1" t="s">
        <v>377</v>
      </c>
      <c r="X968" s="1">
        <f t="shared" si="15"/>
        <v>0</v>
      </c>
    </row>
    <row r="969" spans="1:24" x14ac:dyDescent="0.25">
      <c r="A969" t="s">
        <v>2845</v>
      </c>
      <c r="B969" t="s">
        <v>3005</v>
      </c>
      <c r="C969" t="s">
        <v>3006</v>
      </c>
      <c r="D969" s="1">
        <v>1734.66</v>
      </c>
      <c r="E969" s="1">
        <v>1917.55</v>
      </c>
      <c r="F969" s="1">
        <v>198.62</v>
      </c>
      <c r="G969" s="1">
        <v>1734.66</v>
      </c>
      <c r="H969" s="1">
        <v>198.62</v>
      </c>
      <c r="I969" s="1">
        <v>0</v>
      </c>
      <c r="J969" s="1">
        <v>144.56</v>
      </c>
      <c r="K969" s="1">
        <v>38.33</v>
      </c>
      <c r="L969" s="1">
        <v>0</v>
      </c>
      <c r="M969" s="1">
        <v>0</v>
      </c>
      <c r="N969" s="1">
        <v>0</v>
      </c>
      <c r="O969" s="1">
        <v>0</v>
      </c>
      <c r="P969" s="1">
        <v>0</v>
      </c>
      <c r="Q969" s="1">
        <v>0</v>
      </c>
      <c r="R969" s="1">
        <v>0</v>
      </c>
      <c r="S969" s="1">
        <v>0</v>
      </c>
      <c r="T969" s="1">
        <v>0</v>
      </c>
      <c r="U969" s="1">
        <v>0</v>
      </c>
      <c r="V969" s="1" t="s">
        <v>377</v>
      </c>
      <c r="W969" s="1" t="s">
        <v>377</v>
      </c>
      <c r="X969" s="1">
        <f t="shared" si="15"/>
        <v>0</v>
      </c>
    </row>
    <row r="970" spans="1:24" x14ac:dyDescent="0.25">
      <c r="A970" t="s">
        <v>2848</v>
      </c>
      <c r="B970" t="s">
        <v>3008</v>
      </c>
      <c r="C970" t="s">
        <v>3009</v>
      </c>
      <c r="D970" s="1">
        <v>698.5</v>
      </c>
      <c r="E970" s="1">
        <v>793.25</v>
      </c>
      <c r="F970" s="1">
        <v>646.04</v>
      </c>
      <c r="G970" s="1">
        <v>793.25</v>
      </c>
      <c r="H970" s="1">
        <v>66.010000000000005</v>
      </c>
      <c r="I970" s="1">
        <v>0</v>
      </c>
      <c r="J970" s="1">
        <v>0</v>
      </c>
      <c r="K970" s="1">
        <v>0</v>
      </c>
      <c r="L970" s="1">
        <v>0</v>
      </c>
      <c r="M970" s="1">
        <v>0</v>
      </c>
      <c r="N970" s="1">
        <v>22.75</v>
      </c>
      <c r="O970" s="1">
        <v>0</v>
      </c>
      <c r="P970" s="1">
        <v>0</v>
      </c>
      <c r="Q970" s="1">
        <v>0</v>
      </c>
      <c r="R970" s="1">
        <v>0</v>
      </c>
      <c r="S970" s="1">
        <v>0</v>
      </c>
      <c r="T970" s="1">
        <v>0</v>
      </c>
      <c r="U970" s="1">
        <v>0</v>
      </c>
      <c r="V970" s="1" t="s">
        <v>377</v>
      </c>
      <c r="W970" s="1" t="s">
        <v>377</v>
      </c>
      <c r="X970" s="1">
        <f t="shared" si="15"/>
        <v>0</v>
      </c>
    </row>
    <row r="971" spans="1:24" x14ac:dyDescent="0.25">
      <c r="A971" t="s">
        <v>2851</v>
      </c>
      <c r="B971" t="s">
        <v>3011</v>
      </c>
      <c r="C971" t="s">
        <v>3012</v>
      </c>
      <c r="D971" s="1">
        <v>733</v>
      </c>
      <c r="E971" s="1">
        <v>733</v>
      </c>
      <c r="F971" s="1">
        <v>344.49</v>
      </c>
      <c r="G971" s="1">
        <v>733</v>
      </c>
      <c r="H971" s="1">
        <v>83.93</v>
      </c>
      <c r="I971" s="1">
        <v>0</v>
      </c>
      <c r="J971" s="1">
        <v>0</v>
      </c>
      <c r="K971" s="1">
        <v>0</v>
      </c>
      <c r="L971" s="1">
        <v>0</v>
      </c>
      <c r="M971" s="1">
        <v>0</v>
      </c>
      <c r="N971" s="1">
        <v>0</v>
      </c>
      <c r="O971" s="1">
        <v>0</v>
      </c>
      <c r="P971" s="1">
        <v>0</v>
      </c>
      <c r="Q971" s="1">
        <v>0</v>
      </c>
      <c r="R971" s="1">
        <v>0</v>
      </c>
      <c r="S971" s="1">
        <v>0</v>
      </c>
      <c r="T971" s="1">
        <v>0</v>
      </c>
      <c r="U971" s="1">
        <v>0</v>
      </c>
      <c r="V971" s="1" t="s">
        <v>629</v>
      </c>
      <c r="W971" s="1" t="s">
        <v>377</v>
      </c>
      <c r="X971" s="1">
        <f t="shared" si="15"/>
        <v>0</v>
      </c>
    </row>
    <row r="972" spans="1:24" x14ac:dyDescent="0.25">
      <c r="A972" t="s">
        <v>2854</v>
      </c>
      <c r="B972" t="s">
        <v>3014</v>
      </c>
      <c r="C972" t="s">
        <v>3015</v>
      </c>
      <c r="D972" s="1">
        <v>2783</v>
      </c>
      <c r="E972" s="1">
        <v>2783</v>
      </c>
      <c r="F972" s="1">
        <v>616.86</v>
      </c>
      <c r="G972" s="1">
        <v>2783</v>
      </c>
      <c r="H972" s="1">
        <v>318.64999999999998</v>
      </c>
      <c r="I972" s="1">
        <v>0</v>
      </c>
      <c r="J972" s="1">
        <v>0</v>
      </c>
      <c r="K972" s="1">
        <v>0</v>
      </c>
      <c r="L972" s="1">
        <v>0</v>
      </c>
      <c r="M972" s="1">
        <v>0</v>
      </c>
      <c r="N972" s="1">
        <v>0</v>
      </c>
      <c r="O972" s="1">
        <v>0</v>
      </c>
      <c r="P972" s="1">
        <v>0</v>
      </c>
      <c r="Q972" s="1">
        <v>0</v>
      </c>
      <c r="R972" s="1">
        <v>0</v>
      </c>
      <c r="S972" s="1">
        <v>0</v>
      </c>
      <c r="T972" s="1">
        <v>0</v>
      </c>
      <c r="U972" s="1">
        <v>0</v>
      </c>
      <c r="V972" s="1" t="s">
        <v>377</v>
      </c>
      <c r="W972" s="1" t="s">
        <v>377</v>
      </c>
      <c r="X972" s="1">
        <f t="shared" si="15"/>
        <v>0</v>
      </c>
    </row>
    <row r="973" spans="1:24" x14ac:dyDescent="0.25">
      <c r="A973" t="s">
        <v>2857</v>
      </c>
      <c r="B973" t="s">
        <v>3514</v>
      </c>
      <c r="C973" t="s">
        <v>3515</v>
      </c>
      <c r="D973" s="1">
        <v>1734.66</v>
      </c>
      <c r="E973" s="1">
        <v>1917.55</v>
      </c>
      <c r="F973" s="1">
        <v>198.62</v>
      </c>
      <c r="G973" s="1">
        <v>1734.66</v>
      </c>
      <c r="H973" s="1">
        <v>198.62</v>
      </c>
      <c r="I973" s="1">
        <v>0</v>
      </c>
      <c r="J973" s="1">
        <v>144.56</v>
      </c>
      <c r="K973" s="1">
        <v>38.33</v>
      </c>
      <c r="L973" s="1">
        <v>0</v>
      </c>
      <c r="M973" s="1">
        <v>0</v>
      </c>
      <c r="N973" s="1">
        <v>0</v>
      </c>
      <c r="O973" s="1">
        <v>0</v>
      </c>
      <c r="P973" s="1">
        <v>0</v>
      </c>
      <c r="Q973" s="1">
        <v>0</v>
      </c>
      <c r="R973" s="1">
        <v>0</v>
      </c>
      <c r="S973" s="1">
        <v>0</v>
      </c>
      <c r="T973" s="1">
        <v>0</v>
      </c>
      <c r="U973" s="1">
        <v>0</v>
      </c>
      <c r="V973" s="1" t="s">
        <v>377</v>
      </c>
      <c r="W973" s="1" t="s">
        <v>377</v>
      </c>
      <c r="X973" s="1">
        <f t="shared" si="15"/>
        <v>0</v>
      </c>
    </row>
    <row r="974" spans="1:24" x14ac:dyDescent="0.25">
      <c r="A974" t="s">
        <v>2860</v>
      </c>
      <c r="B974" t="s">
        <v>29</v>
      </c>
      <c r="C974" t="s">
        <v>30</v>
      </c>
      <c r="D974" s="1">
        <v>1734.66</v>
      </c>
      <c r="E974" s="1">
        <v>1734.66</v>
      </c>
      <c r="F974" s="1">
        <v>800.7</v>
      </c>
      <c r="G974" s="1">
        <v>1734.66</v>
      </c>
      <c r="H974" s="1">
        <v>198.62</v>
      </c>
      <c r="I974" s="1">
        <v>0</v>
      </c>
      <c r="J974" s="1">
        <v>0</v>
      </c>
      <c r="K974" s="1">
        <v>0</v>
      </c>
      <c r="L974" s="1">
        <v>0</v>
      </c>
      <c r="M974" s="1">
        <v>0</v>
      </c>
      <c r="N974" s="1">
        <v>0</v>
      </c>
      <c r="O974" s="1">
        <v>0</v>
      </c>
      <c r="P974" s="1">
        <v>0</v>
      </c>
      <c r="Q974" s="1">
        <v>0</v>
      </c>
      <c r="R974" s="1">
        <v>0</v>
      </c>
      <c r="S974" s="1">
        <v>0</v>
      </c>
      <c r="T974" s="1">
        <v>0</v>
      </c>
      <c r="U974" s="1">
        <v>0</v>
      </c>
      <c r="V974" s="1" t="s">
        <v>377</v>
      </c>
      <c r="W974" s="1" t="s">
        <v>377</v>
      </c>
      <c r="X974" s="1">
        <f t="shared" si="15"/>
        <v>0</v>
      </c>
    </row>
    <row r="975" spans="1:24" x14ac:dyDescent="0.25">
      <c r="A975" t="s">
        <v>2863</v>
      </c>
      <c r="B975" t="s">
        <v>3019</v>
      </c>
      <c r="C975" t="s">
        <v>3020</v>
      </c>
      <c r="D975" s="1">
        <v>1734.66</v>
      </c>
      <c r="E975" s="1">
        <v>1917.55</v>
      </c>
      <c r="F975" s="1">
        <v>198.62</v>
      </c>
      <c r="G975" s="1">
        <v>1734.66</v>
      </c>
      <c r="H975" s="1">
        <v>198.62</v>
      </c>
      <c r="I975" s="1">
        <v>0</v>
      </c>
      <c r="J975" s="1">
        <v>144.56</v>
      </c>
      <c r="K975" s="1">
        <v>38.33</v>
      </c>
      <c r="L975" s="1">
        <v>0</v>
      </c>
      <c r="M975" s="1">
        <v>0</v>
      </c>
      <c r="N975" s="1">
        <v>0</v>
      </c>
      <c r="O975" s="1">
        <v>0</v>
      </c>
      <c r="P975" s="1">
        <v>0</v>
      </c>
      <c r="Q975" s="1">
        <v>0</v>
      </c>
      <c r="R975" s="1">
        <v>0</v>
      </c>
      <c r="S975" s="1">
        <v>0</v>
      </c>
      <c r="T975" s="1">
        <v>0</v>
      </c>
      <c r="U975" s="1">
        <v>0</v>
      </c>
      <c r="V975" s="1" t="s">
        <v>377</v>
      </c>
      <c r="W975" s="1" t="s">
        <v>377</v>
      </c>
      <c r="X975" s="1">
        <f t="shared" si="15"/>
        <v>0</v>
      </c>
    </row>
    <row r="976" spans="1:24" x14ac:dyDescent="0.25">
      <c r="A976" t="s">
        <v>2866</v>
      </c>
      <c r="B976" t="s">
        <v>151</v>
      </c>
      <c r="C976" t="s">
        <v>152</v>
      </c>
      <c r="D976" s="1">
        <v>1412</v>
      </c>
      <c r="E976" s="1">
        <v>1412</v>
      </c>
      <c r="F976" s="1">
        <v>877.44</v>
      </c>
      <c r="G976" s="1">
        <v>1412</v>
      </c>
      <c r="H976" s="1">
        <v>161.66999999999999</v>
      </c>
      <c r="I976" s="1">
        <v>0</v>
      </c>
      <c r="J976" s="1">
        <v>0</v>
      </c>
      <c r="K976" s="1">
        <v>0</v>
      </c>
      <c r="L976" s="1">
        <v>0</v>
      </c>
      <c r="M976" s="1">
        <v>0</v>
      </c>
      <c r="N976" s="1">
        <v>0</v>
      </c>
      <c r="O976" s="1">
        <v>0</v>
      </c>
      <c r="P976" s="1">
        <v>0</v>
      </c>
      <c r="Q976" s="1">
        <v>0</v>
      </c>
      <c r="R976" s="1">
        <v>0</v>
      </c>
      <c r="S976" s="1">
        <v>0</v>
      </c>
      <c r="T976" s="1">
        <v>0</v>
      </c>
      <c r="U976" s="1">
        <v>0</v>
      </c>
      <c r="V976" s="1" t="s">
        <v>377</v>
      </c>
      <c r="W976" s="1" t="s">
        <v>377</v>
      </c>
      <c r="X976" s="1">
        <f t="shared" si="15"/>
        <v>0</v>
      </c>
    </row>
    <row r="977" spans="1:24" x14ac:dyDescent="0.25">
      <c r="A977" t="s">
        <v>2869</v>
      </c>
      <c r="B977" t="s">
        <v>3023</v>
      </c>
      <c r="C977" t="s">
        <v>3024</v>
      </c>
      <c r="D977" s="1">
        <v>1086</v>
      </c>
      <c r="E977" s="1">
        <v>1214.83</v>
      </c>
      <c r="F977" s="1">
        <v>456.76</v>
      </c>
      <c r="G977" s="1">
        <v>1086</v>
      </c>
      <c r="H977" s="1">
        <v>124.35</v>
      </c>
      <c r="I977" s="1">
        <v>0</v>
      </c>
      <c r="J977" s="1">
        <v>90.5</v>
      </c>
      <c r="K977" s="1">
        <v>38.33</v>
      </c>
      <c r="L977" s="1">
        <v>0</v>
      </c>
      <c r="M977" s="1">
        <v>0</v>
      </c>
      <c r="N977" s="1">
        <v>0</v>
      </c>
      <c r="O977" s="1">
        <v>0</v>
      </c>
      <c r="P977" s="1">
        <v>0</v>
      </c>
      <c r="Q977" s="1">
        <v>0</v>
      </c>
      <c r="R977" s="1">
        <v>0</v>
      </c>
      <c r="S977" s="1">
        <v>0</v>
      </c>
      <c r="T977" s="1">
        <v>0</v>
      </c>
      <c r="U977" s="1">
        <v>0</v>
      </c>
      <c r="V977" s="1" t="s">
        <v>377</v>
      </c>
      <c r="W977" s="1" t="s">
        <v>377</v>
      </c>
      <c r="X977" s="1">
        <f t="shared" si="15"/>
        <v>0</v>
      </c>
    </row>
    <row r="978" spans="1:24" x14ac:dyDescent="0.25">
      <c r="A978" t="s">
        <v>2872</v>
      </c>
      <c r="B978" t="s">
        <v>3026</v>
      </c>
      <c r="C978" t="s">
        <v>3027</v>
      </c>
      <c r="D978" s="1">
        <v>1734.66</v>
      </c>
      <c r="E978" s="1">
        <v>1734.66</v>
      </c>
      <c r="F978" s="1">
        <v>218.62</v>
      </c>
      <c r="G978" s="1">
        <v>1734.66</v>
      </c>
      <c r="H978" s="1">
        <v>198.62</v>
      </c>
      <c r="I978" s="1">
        <v>0</v>
      </c>
      <c r="J978" s="1">
        <v>0</v>
      </c>
      <c r="K978" s="1">
        <v>0</v>
      </c>
      <c r="L978" s="1">
        <v>0</v>
      </c>
      <c r="M978" s="1">
        <v>0</v>
      </c>
      <c r="N978" s="1">
        <v>0</v>
      </c>
      <c r="O978" s="1">
        <v>0</v>
      </c>
      <c r="P978" s="1">
        <v>0</v>
      </c>
      <c r="Q978" s="1">
        <v>0</v>
      </c>
      <c r="R978" s="1">
        <v>0</v>
      </c>
      <c r="S978" s="1">
        <v>0</v>
      </c>
      <c r="T978" s="1">
        <v>0</v>
      </c>
      <c r="U978" s="1">
        <v>0</v>
      </c>
      <c r="V978" s="1" t="s">
        <v>377</v>
      </c>
      <c r="W978" s="1" t="s">
        <v>377</v>
      </c>
      <c r="X978" s="1">
        <f t="shared" si="15"/>
        <v>0</v>
      </c>
    </row>
    <row r="979" spans="1:24" x14ac:dyDescent="0.25">
      <c r="A979" t="s">
        <v>2875</v>
      </c>
      <c r="B979" t="s">
        <v>3029</v>
      </c>
      <c r="C979" t="s">
        <v>3030</v>
      </c>
      <c r="D979" s="1">
        <v>1212</v>
      </c>
      <c r="E979" s="1">
        <v>1351.33</v>
      </c>
      <c r="F979" s="1">
        <v>138.77000000000001</v>
      </c>
      <c r="G979" s="1">
        <v>1212</v>
      </c>
      <c r="H979" s="1">
        <v>138.77000000000001</v>
      </c>
      <c r="I979" s="1">
        <v>0</v>
      </c>
      <c r="J979" s="1">
        <v>101</v>
      </c>
      <c r="K979" s="1">
        <v>38.33</v>
      </c>
      <c r="L979" s="1">
        <v>0</v>
      </c>
      <c r="M979" s="1">
        <v>0</v>
      </c>
      <c r="N979" s="1">
        <v>0</v>
      </c>
      <c r="O979" s="1">
        <v>0</v>
      </c>
      <c r="P979" s="1">
        <v>0</v>
      </c>
      <c r="Q979" s="1">
        <v>0</v>
      </c>
      <c r="R979" s="1">
        <v>0</v>
      </c>
      <c r="S979" s="1">
        <v>0</v>
      </c>
      <c r="T979" s="1">
        <v>0</v>
      </c>
      <c r="U979" s="1">
        <v>0</v>
      </c>
      <c r="V979" s="1" t="s">
        <v>377</v>
      </c>
      <c r="W979" s="1" t="s">
        <v>377</v>
      </c>
      <c r="X979" s="1">
        <f t="shared" si="15"/>
        <v>0</v>
      </c>
    </row>
    <row r="980" spans="1:24" x14ac:dyDescent="0.25">
      <c r="A980" t="s">
        <v>2878</v>
      </c>
      <c r="B980" t="s">
        <v>3032</v>
      </c>
      <c r="C980" t="s">
        <v>3033</v>
      </c>
      <c r="D980" s="1">
        <v>490.61</v>
      </c>
      <c r="E980" s="1">
        <v>651.66</v>
      </c>
      <c r="F980" s="1">
        <v>440.74</v>
      </c>
      <c r="G980" s="1">
        <v>572.45000000000005</v>
      </c>
      <c r="H980" s="1">
        <v>46.36</v>
      </c>
      <c r="I980" s="1">
        <v>0</v>
      </c>
      <c r="J980" s="1">
        <v>40.880000000000003</v>
      </c>
      <c r="K980" s="1">
        <v>38.33</v>
      </c>
      <c r="L980" s="1">
        <v>0</v>
      </c>
      <c r="M980" s="1">
        <v>0</v>
      </c>
      <c r="N980" s="1">
        <v>9.84</v>
      </c>
      <c r="O980" s="1">
        <v>0</v>
      </c>
      <c r="P980" s="1">
        <v>0</v>
      </c>
      <c r="Q980" s="1">
        <v>0</v>
      </c>
      <c r="R980" s="1">
        <v>0</v>
      </c>
      <c r="S980" s="1">
        <v>0</v>
      </c>
      <c r="T980" s="1">
        <v>0</v>
      </c>
      <c r="U980" s="1">
        <v>0</v>
      </c>
      <c r="V980" s="1" t="s">
        <v>377</v>
      </c>
      <c r="W980" s="1" t="s">
        <v>377</v>
      </c>
      <c r="X980" s="1">
        <f t="shared" si="15"/>
        <v>0</v>
      </c>
    </row>
    <row r="981" spans="1:24" x14ac:dyDescent="0.25">
      <c r="A981" t="s">
        <v>2879</v>
      </c>
      <c r="B981" t="s">
        <v>3035</v>
      </c>
      <c r="C981" t="s">
        <v>3036</v>
      </c>
      <c r="D981" s="1">
        <v>838</v>
      </c>
      <c r="E981" s="1">
        <v>946.16</v>
      </c>
      <c r="F981" s="1">
        <v>95.95</v>
      </c>
      <c r="G981" s="1">
        <v>838</v>
      </c>
      <c r="H981" s="1">
        <v>95.95</v>
      </c>
      <c r="I981" s="1">
        <v>0</v>
      </c>
      <c r="J981" s="1">
        <v>69.83</v>
      </c>
      <c r="K981" s="1">
        <v>38.33</v>
      </c>
      <c r="L981" s="1">
        <v>0</v>
      </c>
      <c r="M981" s="1">
        <v>0</v>
      </c>
      <c r="N981" s="1">
        <v>0</v>
      </c>
      <c r="O981" s="1">
        <v>0</v>
      </c>
      <c r="P981" s="1">
        <v>0</v>
      </c>
      <c r="Q981" s="1">
        <v>0</v>
      </c>
      <c r="R981" s="1">
        <v>0</v>
      </c>
      <c r="S981" s="1">
        <v>0</v>
      </c>
      <c r="T981" s="1">
        <v>0</v>
      </c>
      <c r="U981" s="1">
        <v>0</v>
      </c>
      <c r="V981" s="1" t="s">
        <v>377</v>
      </c>
      <c r="W981" s="1" t="s">
        <v>377</v>
      </c>
      <c r="X981" s="1">
        <f t="shared" si="15"/>
        <v>0</v>
      </c>
    </row>
    <row r="982" spans="1:24" x14ac:dyDescent="0.25">
      <c r="A982" t="s">
        <v>2880</v>
      </c>
      <c r="B982" t="s">
        <v>3038</v>
      </c>
      <c r="C982" t="s">
        <v>3039</v>
      </c>
      <c r="D982" s="1">
        <v>4025.42</v>
      </c>
      <c r="E982" s="1">
        <v>4025.42</v>
      </c>
      <c r="F982" s="1">
        <v>2318.27</v>
      </c>
      <c r="G982" s="1">
        <v>4025.42</v>
      </c>
      <c r="H982" s="1">
        <v>460.91</v>
      </c>
      <c r="I982" s="1">
        <v>0</v>
      </c>
      <c r="J982" s="1">
        <v>0</v>
      </c>
      <c r="K982" s="1">
        <v>0</v>
      </c>
      <c r="L982" s="1">
        <v>0</v>
      </c>
      <c r="M982" s="1">
        <v>0</v>
      </c>
      <c r="N982" s="1">
        <v>0</v>
      </c>
      <c r="O982" s="1">
        <v>0</v>
      </c>
      <c r="P982" s="1">
        <v>0</v>
      </c>
      <c r="Q982" s="1">
        <v>0</v>
      </c>
      <c r="R982" s="1">
        <v>0</v>
      </c>
      <c r="S982" s="1">
        <v>0</v>
      </c>
      <c r="T982" s="1">
        <v>0</v>
      </c>
      <c r="U982" s="1">
        <v>0</v>
      </c>
      <c r="V982" s="1" t="s">
        <v>377</v>
      </c>
      <c r="W982" s="1" t="s">
        <v>377</v>
      </c>
      <c r="X982" s="1">
        <f t="shared" si="15"/>
        <v>0</v>
      </c>
    </row>
    <row r="983" spans="1:24" x14ac:dyDescent="0.25">
      <c r="A983" t="s">
        <v>2881</v>
      </c>
      <c r="B983" t="s">
        <v>3042</v>
      </c>
      <c r="C983" t="s">
        <v>3043</v>
      </c>
      <c r="D983" s="1">
        <v>606</v>
      </c>
      <c r="E983" s="1">
        <v>606</v>
      </c>
      <c r="F983" s="1">
        <v>89.39</v>
      </c>
      <c r="G983" s="1">
        <v>606</v>
      </c>
      <c r="H983" s="1">
        <v>69.39</v>
      </c>
      <c r="I983" s="1">
        <v>0</v>
      </c>
      <c r="J983" s="1">
        <v>0</v>
      </c>
      <c r="K983" s="1">
        <v>0</v>
      </c>
      <c r="L983" s="1">
        <v>0</v>
      </c>
      <c r="M983" s="1">
        <v>0</v>
      </c>
      <c r="N983" s="1">
        <v>0</v>
      </c>
      <c r="O983" s="1">
        <v>0</v>
      </c>
      <c r="P983" s="1">
        <v>0</v>
      </c>
      <c r="Q983" s="1">
        <v>0</v>
      </c>
      <c r="R983" s="1">
        <v>0</v>
      </c>
      <c r="S983" s="1">
        <v>0</v>
      </c>
      <c r="T983" s="1">
        <v>0</v>
      </c>
      <c r="U983" s="1">
        <v>0</v>
      </c>
      <c r="V983" s="1" t="s">
        <v>377</v>
      </c>
      <c r="W983" s="1" t="s">
        <v>377</v>
      </c>
      <c r="X983" s="1">
        <f t="shared" si="15"/>
        <v>0</v>
      </c>
    </row>
    <row r="984" spans="1:24" x14ac:dyDescent="0.25">
      <c r="A984" t="s">
        <v>2882</v>
      </c>
      <c r="B984" t="s">
        <v>3045</v>
      </c>
      <c r="C984" t="s">
        <v>3046</v>
      </c>
      <c r="D984" s="1">
        <v>2184.13</v>
      </c>
      <c r="E984" s="1">
        <v>2184.13</v>
      </c>
      <c r="F984" s="1">
        <v>2099.5700000000002</v>
      </c>
      <c r="G984" s="1">
        <v>2184.13</v>
      </c>
      <c r="H984" s="1">
        <v>250.08</v>
      </c>
      <c r="I984" s="1">
        <v>0</v>
      </c>
      <c r="J984" s="1">
        <v>0</v>
      </c>
      <c r="K984" s="1">
        <v>0</v>
      </c>
      <c r="L984" s="1">
        <v>0</v>
      </c>
      <c r="M984" s="1">
        <v>0</v>
      </c>
      <c r="N984" s="1">
        <v>0</v>
      </c>
      <c r="O984" s="1">
        <v>0</v>
      </c>
      <c r="P984" s="1">
        <v>0</v>
      </c>
      <c r="Q984" s="1">
        <v>0</v>
      </c>
      <c r="R984" s="1">
        <v>0</v>
      </c>
      <c r="S984" s="1">
        <v>0</v>
      </c>
      <c r="T984" s="1">
        <v>0</v>
      </c>
      <c r="U984" s="1">
        <v>0</v>
      </c>
      <c r="V984" s="1" t="s">
        <v>377</v>
      </c>
      <c r="W984" s="1" t="s">
        <v>377</v>
      </c>
      <c r="X984" s="1">
        <f t="shared" si="15"/>
        <v>0</v>
      </c>
    </row>
    <row r="985" spans="1:24" x14ac:dyDescent="0.25">
      <c r="A985" t="s">
        <v>2885</v>
      </c>
      <c r="B985" t="s">
        <v>331</v>
      </c>
      <c r="C985" t="s">
        <v>332</v>
      </c>
      <c r="D985" s="1">
        <v>1212</v>
      </c>
      <c r="E985" s="1">
        <v>1212</v>
      </c>
      <c r="F985" s="1">
        <v>629.73</v>
      </c>
      <c r="G985" s="1">
        <v>1212</v>
      </c>
      <c r="H985" s="1">
        <v>138.77000000000001</v>
      </c>
      <c r="I985" s="1">
        <v>0</v>
      </c>
      <c r="J985" s="1">
        <v>0</v>
      </c>
      <c r="K985" s="1">
        <v>0</v>
      </c>
      <c r="L985" s="1">
        <v>0</v>
      </c>
      <c r="M985" s="1">
        <v>0</v>
      </c>
      <c r="N985" s="1">
        <v>0</v>
      </c>
      <c r="O985" s="1">
        <v>0</v>
      </c>
      <c r="P985" s="1">
        <v>0</v>
      </c>
      <c r="Q985" s="1">
        <v>0</v>
      </c>
      <c r="R985" s="1">
        <v>0</v>
      </c>
      <c r="S985" s="1">
        <v>0</v>
      </c>
      <c r="T985" s="1">
        <v>0</v>
      </c>
      <c r="U985" s="1">
        <v>0</v>
      </c>
      <c r="V985" s="1" t="s">
        <v>377</v>
      </c>
      <c r="W985" s="1" t="s">
        <v>377</v>
      </c>
      <c r="X985" s="1">
        <f t="shared" si="15"/>
        <v>0</v>
      </c>
    </row>
    <row r="986" spans="1:24" x14ac:dyDescent="0.25">
      <c r="A986" t="s">
        <v>2888</v>
      </c>
      <c r="B986" t="s">
        <v>3049</v>
      </c>
      <c r="C986" t="s">
        <v>3050</v>
      </c>
      <c r="D986" s="1">
        <v>606</v>
      </c>
      <c r="E986" s="1">
        <v>694.83</v>
      </c>
      <c r="F986" s="1">
        <v>226.89</v>
      </c>
      <c r="G986" s="1">
        <v>606</v>
      </c>
      <c r="H986" s="1">
        <v>69.39</v>
      </c>
      <c r="I986" s="1">
        <v>0</v>
      </c>
      <c r="J986" s="1">
        <v>50.5</v>
      </c>
      <c r="K986" s="1">
        <v>38.33</v>
      </c>
      <c r="L986" s="1">
        <v>0</v>
      </c>
      <c r="M986" s="1">
        <v>0</v>
      </c>
      <c r="N986" s="1">
        <v>0</v>
      </c>
      <c r="O986" s="1">
        <v>0</v>
      </c>
      <c r="P986" s="1">
        <v>0</v>
      </c>
      <c r="Q986" s="1">
        <v>0</v>
      </c>
      <c r="R986" s="1">
        <v>0</v>
      </c>
      <c r="S986" s="1">
        <v>0</v>
      </c>
      <c r="T986" s="1">
        <v>0</v>
      </c>
      <c r="U986" s="1">
        <v>0</v>
      </c>
      <c r="V986" s="1" t="s">
        <v>377</v>
      </c>
      <c r="W986" s="1" t="s">
        <v>377</v>
      </c>
      <c r="X986" s="1">
        <f t="shared" si="15"/>
        <v>0</v>
      </c>
    </row>
    <row r="987" spans="1:24" x14ac:dyDescent="0.25">
      <c r="A987" t="s">
        <v>2889</v>
      </c>
      <c r="B987" t="s">
        <v>3052</v>
      </c>
      <c r="C987" t="s">
        <v>3053</v>
      </c>
      <c r="D987" s="1">
        <v>2700</v>
      </c>
      <c r="E987" s="1">
        <v>2963.33</v>
      </c>
      <c r="F987" s="1">
        <v>504.65</v>
      </c>
      <c r="G987" s="1">
        <v>2700</v>
      </c>
      <c r="H987" s="1">
        <v>309.14999999999998</v>
      </c>
      <c r="I987" s="1">
        <v>0</v>
      </c>
      <c r="J987" s="1">
        <v>225</v>
      </c>
      <c r="K987" s="1">
        <v>38.33</v>
      </c>
      <c r="L987" s="1">
        <v>0</v>
      </c>
      <c r="M987" s="1">
        <v>0</v>
      </c>
      <c r="N987" s="1">
        <v>0</v>
      </c>
      <c r="O987" s="1">
        <v>0</v>
      </c>
      <c r="P987" s="1">
        <v>0</v>
      </c>
      <c r="Q987" s="1">
        <v>0</v>
      </c>
      <c r="R987" s="1">
        <v>0</v>
      </c>
      <c r="S987" s="1">
        <v>0</v>
      </c>
      <c r="T987" s="1">
        <v>0</v>
      </c>
      <c r="U987" s="1">
        <v>0</v>
      </c>
      <c r="V987" s="1" t="s">
        <v>377</v>
      </c>
      <c r="W987" s="1" t="s">
        <v>377</v>
      </c>
      <c r="X987" s="1">
        <f t="shared" si="15"/>
        <v>0</v>
      </c>
    </row>
    <row r="988" spans="1:24" x14ac:dyDescent="0.25">
      <c r="A988" t="s">
        <v>2890</v>
      </c>
      <c r="B988" t="s">
        <v>3055</v>
      </c>
      <c r="C988" t="s">
        <v>3056</v>
      </c>
      <c r="D988" s="1">
        <v>1086</v>
      </c>
      <c r="E988" s="1">
        <v>1086</v>
      </c>
      <c r="F988" s="1">
        <v>688.36</v>
      </c>
      <c r="G988" s="1">
        <v>1086</v>
      </c>
      <c r="H988" s="1">
        <v>124.35</v>
      </c>
      <c r="I988" s="1">
        <v>0</v>
      </c>
      <c r="J988" s="1">
        <v>0</v>
      </c>
      <c r="K988" s="1">
        <v>0</v>
      </c>
      <c r="L988" s="1">
        <v>0</v>
      </c>
      <c r="M988" s="1">
        <v>0</v>
      </c>
      <c r="N988" s="1">
        <v>0</v>
      </c>
      <c r="O988" s="1">
        <v>0</v>
      </c>
      <c r="P988" s="1">
        <v>0</v>
      </c>
      <c r="Q988" s="1">
        <v>0</v>
      </c>
      <c r="R988" s="1">
        <v>0</v>
      </c>
      <c r="S988" s="1">
        <v>0</v>
      </c>
      <c r="T988" s="1">
        <v>0</v>
      </c>
      <c r="U988" s="1">
        <v>0</v>
      </c>
      <c r="V988" s="1" t="s">
        <v>377</v>
      </c>
      <c r="W988" s="1" t="s">
        <v>377</v>
      </c>
      <c r="X988" s="1">
        <f t="shared" si="15"/>
        <v>0</v>
      </c>
    </row>
    <row r="989" spans="1:24" x14ac:dyDescent="0.25">
      <c r="A989" t="s">
        <v>2893</v>
      </c>
      <c r="B989" t="s">
        <v>3058</v>
      </c>
      <c r="C989" t="s">
        <v>3059</v>
      </c>
      <c r="D989" s="1">
        <v>1734.66</v>
      </c>
      <c r="E989" s="1">
        <v>1734.66</v>
      </c>
      <c r="F989" s="1">
        <v>198.62</v>
      </c>
      <c r="G989" s="1">
        <v>1734.66</v>
      </c>
      <c r="H989" s="1">
        <v>198.62</v>
      </c>
      <c r="I989" s="1">
        <v>0</v>
      </c>
      <c r="J989" s="1">
        <v>0</v>
      </c>
      <c r="K989" s="1">
        <v>0</v>
      </c>
      <c r="L989" s="1">
        <v>0</v>
      </c>
      <c r="M989" s="1">
        <v>0</v>
      </c>
      <c r="N989" s="1">
        <v>0</v>
      </c>
      <c r="O989" s="1">
        <v>0</v>
      </c>
      <c r="P989" s="1">
        <v>0</v>
      </c>
      <c r="Q989" s="1">
        <v>0</v>
      </c>
      <c r="R989" s="1">
        <v>0</v>
      </c>
      <c r="S989" s="1">
        <v>0</v>
      </c>
      <c r="T989" s="1">
        <v>0</v>
      </c>
      <c r="U989" s="1">
        <v>0</v>
      </c>
      <c r="V989" s="1" t="s">
        <v>377</v>
      </c>
      <c r="W989" s="1" t="s">
        <v>377</v>
      </c>
      <c r="X989" s="1">
        <f t="shared" si="15"/>
        <v>0</v>
      </c>
    </row>
    <row r="990" spans="1:24" x14ac:dyDescent="0.25">
      <c r="A990" t="s">
        <v>2896</v>
      </c>
      <c r="B990" t="s">
        <v>3516</v>
      </c>
      <c r="C990" t="s">
        <v>3517</v>
      </c>
      <c r="D990" s="1">
        <v>2604.81</v>
      </c>
      <c r="E990" s="1">
        <v>2860.21</v>
      </c>
      <c r="F990" s="1">
        <v>298.25</v>
      </c>
      <c r="G990" s="1">
        <v>2604.81</v>
      </c>
      <c r="H990" s="1">
        <v>298.25</v>
      </c>
      <c r="I990" s="1">
        <v>0</v>
      </c>
      <c r="J990" s="1">
        <v>217.07</v>
      </c>
      <c r="K990" s="1">
        <v>38.33</v>
      </c>
      <c r="L990" s="1">
        <v>0</v>
      </c>
      <c r="M990" s="1">
        <v>0</v>
      </c>
      <c r="N990" s="1">
        <v>0</v>
      </c>
      <c r="O990" s="1">
        <v>0</v>
      </c>
      <c r="P990" s="1">
        <v>0</v>
      </c>
      <c r="Q990" s="1">
        <v>0</v>
      </c>
      <c r="R990" s="1">
        <v>0</v>
      </c>
      <c r="S990" s="1">
        <v>0</v>
      </c>
      <c r="T990" s="1">
        <v>0</v>
      </c>
      <c r="U990" s="1">
        <v>0</v>
      </c>
      <c r="V990" s="1" t="s">
        <v>377</v>
      </c>
      <c r="W990" s="1" t="s">
        <v>377</v>
      </c>
      <c r="X990" s="1">
        <f t="shared" si="15"/>
        <v>0</v>
      </c>
    </row>
    <row r="991" spans="1:24" x14ac:dyDescent="0.25">
      <c r="A991" t="s">
        <v>2899</v>
      </c>
      <c r="B991" t="s">
        <v>189</v>
      </c>
      <c r="C991" t="s">
        <v>190</v>
      </c>
      <c r="D991" s="1">
        <v>1212</v>
      </c>
      <c r="E991" s="1">
        <v>1212</v>
      </c>
      <c r="F991" s="1">
        <v>138.77000000000001</v>
      </c>
      <c r="G991" s="1">
        <v>1212</v>
      </c>
      <c r="H991" s="1">
        <v>138.77000000000001</v>
      </c>
      <c r="I991" s="1">
        <v>0</v>
      </c>
      <c r="J991" s="1">
        <v>0</v>
      </c>
      <c r="K991" s="1">
        <v>0</v>
      </c>
      <c r="L991" s="1">
        <v>0</v>
      </c>
      <c r="M991" s="1">
        <v>0</v>
      </c>
      <c r="N991" s="1">
        <v>0</v>
      </c>
      <c r="O991" s="1">
        <v>0</v>
      </c>
      <c r="P991" s="1">
        <v>0</v>
      </c>
      <c r="Q991" s="1">
        <v>0</v>
      </c>
      <c r="R991" s="1">
        <v>0</v>
      </c>
      <c r="S991" s="1">
        <v>0</v>
      </c>
      <c r="T991" s="1">
        <v>0</v>
      </c>
      <c r="U991" s="1">
        <v>0</v>
      </c>
      <c r="V991" s="1" t="s">
        <v>377</v>
      </c>
      <c r="W991" s="1" t="s">
        <v>377</v>
      </c>
      <c r="X991" s="1">
        <f t="shared" si="15"/>
        <v>0</v>
      </c>
    </row>
    <row r="992" spans="1:24" x14ac:dyDescent="0.25">
      <c r="A992" t="s">
        <v>2900</v>
      </c>
      <c r="B992" t="s">
        <v>47</v>
      </c>
      <c r="C992" t="s">
        <v>48</v>
      </c>
      <c r="D992" s="1">
        <v>3276</v>
      </c>
      <c r="E992" s="1">
        <v>3587.33</v>
      </c>
      <c r="F992" s="1">
        <v>395.1</v>
      </c>
      <c r="G992" s="1">
        <v>3276</v>
      </c>
      <c r="H992" s="1">
        <v>375.1</v>
      </c>
      <c r="I992" s="1">
        <v>0</v>
      </c>
      <c r="J992" s="1">
        <v>273</v>
      </c>
      <c r="K992" s="1">
        <v>38.33</v>
      </c>
      <c r="L992" s="1">
        <v>0</v>
      </c>
      <c r="M992" s="1">
        <v>0</v>
      </c>
      <c r="N992" s="1">
        <v>0</v>
      </c>
      <c r="O992" s="1">
        <v>0</v>
      </c>
      <c r="P992" s="1">
        <v>0</v>
      </c>
      <c r="Q992" s="1">
        <v>0</v>
      </c>
      <c r="R992" s="1">
        <v>0</v>
      </c>
      <c r="S992" s="1">
        <v>0</v>
      </c>
      <c r="T992" s="1">
        <v>0</v>
      </c>
      <c r="U992" s="1">
        <v>0</v>
      </c>
      <c r="V992" s="1" t="s">
        <v>377</v>
      </c>
      <c r="W992" s="1" t="s">
        <v>377</v>
      </c>
      <c r="X992" s="1">
        <f t="shared" si="15"/>
        <v>0</v>
      </c>
    </row>
    <row r="993" spans="1:24" x14ac:dyDescent="0.25">
      <c r="A993" t="s">
        <v>2901</v>
      </c>
      <c r="B993" t="s">
        <v>3063</v>
      </c>
      <c r="C993" t="s">
        <v>3064</v>
      </c>
      <c r="D993" s="1">
        <v>1734.66</v>
      </c>
      <c r="E993" s="1">
        <v>1734.66</v>
      </c>
      <c r="F993" s="1">
        <v>198.62</v>
      </c>
      <c r="G993" s="1">
        <v>1734.66</v>
      </c>
      <c r="H993" s="1">
        <v>198.62</v>
      </c>
      <c r="I993" s="1">
        <v>0</v>
      </c>
      <c r="J993" s="1">
        <v>0</v>
      </c>
      <c r="K993" s="1">
        <v>0</v>
      </c>
      <c r="L993" s="1">
        <v>0</v>
      </c>
      <c r="M993" s="1">
        <v>0</v>
      </c>
      <c r="N993" s="1">
        <v>0</v>
      </c>
      <c r="O993" s="1">
        <v>0</v>
      </c>
      <c r="P993" s="1">
        <v>0</v>
      </c>
      <c r="Q993" s="1">
        <v>0</v>
      </c>
      <c r="R993" s="1">
        <v>0</v>
      </c>
      <c r="S993" s="1">
        <v>0</v>
      </c>
      <c r="T993" s="1">
        <v>0</v>
      </c>
      <c r="U993" s="1">
        <v>0</v>
      </c>
      <c r="V993" s="1" t="s">
        <v>377</v>
      </c>
      <c r="W993" s="1" t="s">
        <v>377</v>
      </c>
      <c r="X993" s="1">
        <f t="shared" si="15"/>
        <v>0</v>
      </c>
    </row>
    <row r="994" spans="1:24" x14ac:dyDescent="0.25">
      <c r="A994" t="s">
        <v>2904</v>
      </c>
      <c r="B994" t="s">
        <v>3066</v>
      </c>
      <c r="C994" t="s">
        <v>3067</v>
      </c>
      <c r="D994" s="1">
        <v>1086</v>
      </c>
      <c r="E994" s="1">
        <v>1086</v>
      </c>
      <c r="F994" s="1">
        <v>262.95999999999998</v>
      </c>
      <c r="G994" s="1">
        <v>1086</v>
      </c>
      <c r="H994" s="1">
        <v>124.35</v>
      </c>
      <c r="I994" s="1">
        <v>0</v>
      </c>
      <c r="J994" s="1">
        <v>0</v>
      </c>
      <c r="K994" s="1">
        <v>0</v>
      </c>
      <c r="L994" s="1">
        <v>0</v>
      </c>
      <c r="M994" s="1">
        <v>0</v>
      </c>
      <c r="N994" s="1">
        <v>0</v>
      </c>
      <c r="O994" s="1">
        <v>0</v>
      </c>
      <c r="P994" s="1">
        <v>0</v>
      </c>
      <c r="Q994" s="1">
        <v>0</v>
      </c>
      <c r="R994" s="1">
        <v>0</v>
      </c>
      <c r="S994" s="1">
        <v>0</v>
      </c>
      <c r="T994" s="1">
        <v>0</v>
      </c>
      <c r="U994" s="1">
        <v>0</v>
      </c>
      <c r="V994" s="1" t="s">
        <v>377</v>
      </c>
      <c r="W994" s="1" t="s">
        <v>377</v>
      </c>
      <c r="X994" s="1">
        <f t="shared" si="15"/>
        <v>0</v>
      </c>
    </row>
    <row r="995" spans="1:24" x14ac:dyDescent="0.25">
      <c r="A995" t="s">
        <v>2907</v>
      </c>
      <c r="B995" t="s">
        <v>3069</v>
      </c>
      <c r="C995" t="s">
        <v>3070</v>
      </c>
      <c r="D995" s="1">
        <v>733</v>
      </c>
      <c r="E995" s="1">
        <v>832.41</v>
      </c>
      <c r="F995" s="1">
        <v>732</v>
      </c>
      <c r="G995" s="1">
        <v>733</v>
      </c>
      <c r="H995" s="1">
        <v>83.93</v>
      </c>
      <c r="I995" s="1">
        <v>0</v>
      </c>
      <c r="J995" s="1">
        <v>61.08</v>
      </c>
      <c r="K995" s="1">
        <v>38.33</v>
      </c>
      <c r="L995" s="1">
        <v>0</v>
      </c>
      <c r="M995" s="1">
        <v>0</v>
      </c>
      <c r="N995" s="1">
        <v>0</v>
      </c>
      <c r="O995" s="1">
        <v>0</v>
      </c>
      <c r="P995" s="1">
        <v>0</v>
      </c>
      <c r="Q995" s="1">
        <v>0</v>
      </c>
      <c r="R995" s="1">
        <v>0</v>
      </c>
      <c r="S995" s="1">
        <v>0</v>
      </c>
      <c r="T995" s="1">
        <v>0</v>
      </c>
      <c r="U995" s="1">
        <v>0</v>
      </c>
      <c r="V995" s="1" t="s">
        <v>377</v>
      </c>
      <c r="W995" s="1" t="s">
        <v>377</v>
      </c>
      <c r="X995" s="1">
        <f t="shared" si="15"/>
        <v>0</v>
      </c>
    </row>
    <row r="996" spans="1:24" x14ac:dyDescent="0.25">
      <c r="A996" t="s">
        <v>2910</v>
      </c>
      <c r="B996" t="s">
        <v>3072</v>
      </c>
      <c r="C996" t="s">
        <v>3073</v>
      </c>
      <c r="D996" s="1">
        <v>1734.66</v>
      </c>
      <c r="E996" s="1">
        <v>1917.55</v>
      </c>
      <c r="F996" s="1">
        <v>198.62</v>
      </c>
      <c r="G996" s="1">
        <v>1734.66</v>
      </c>
      <c r="H996" s="1">
        <v>198.62</v>
      </c>
      <c r="I996" s="1">
        <v>0</v>
      </c>
      <c r="J996" s="1">
        <v>144.56</v>
      </c>
      <c r="K996" s="1">
        <v>38.33</v>
      </c>
      <c r="L996" s="1">
        <v>0</v>
      </c>
      <c r="M996" s="1">
        <v>0</v>
      </c>
      <c r="N996" s="1">
        <v>0</v>
      </c>
      <c r="O996" s="1">
        <v>0</v>
      </c>
      <c r="P996" s="1">
        <v>0</v>
      </c>
      <c r="Q996" s="1">
        <v>0</v>
      </c>
      <c r="R996" s="1">
        <v>0</v>
      </c>
      <c r="S996" s="1">
        <v>0</v>
      </c>
      <c r="T996" s="1">
        <v>0</v>
      </c>
      <c r="U996" s="1">
        <v>0</v>
      </c>
      <c r="V996" s="1" t="s">
        <v>377</v>
      </c>
      <c r="W996" s="1" t="s">
        <v>377</v>
      </c>
      <c r="X996" s="1">
        <f t="shared" si="15"/>
        <v>0</v>
      </c>
    </row>
    <row r="997" spans="1:24" x14ac:dyDescent="0.25">
      <c r="A997" t="s">
        <v>2913</v>
      </c>
      <c r="B997" t="s">
        <v>3075</v>
      </c>
      <c r="C997" t="s">
        <v>3076</v>
      </c>
      <c r="D997" s="1">
        <v>1212</v>
      </c>
      <c r="E997" s="1">
        <v>1351.33</v>
      </c>
      <c r="F997" s="1">
        <v>138.77000000000001</v>
      </c>
      <c r="G997" s="1">
        <v>1212</v>
      </c>
      <c r="H997" s="1">
        <v>138.77000000000001</v>
      </c>
      <c r="I997" s="1">
        <v>0</v>
      </c>
      <c r="J997" s="1">
        <v>101</v>
      </c>
      <c r="K997" s="1">
        <v>38.33</v>
      </c>
      <c r="L997" s="1">
        <v>0</v>
      </c>
      <c r="M997" s="1">
        <v>0</v>
      </c>
      <c r="N997" s="1">
        <v>0</v>
      </c>
      <c r="O997" s="1">
        <v>0</v>
      </c>
      <c r="P997" s="1">
        <v>0</v>
      </c>
      <c r="Q997" s="1">
        <v>0</v>
      </c>
      <c r="R997" s="1">
        <v>0</v>
      </c>
      <c r="S997" s="1">
        <v>0</v>
      </c>
      <c r="T997" s="1">
        <v>0</v>
      </c>
      <c r="U997" s="1">
        <v>0</v>
      </c>
      <c r="V997" s="1" t="s">
        <v>377</v>
      </c>
      <c r="W997" s="1" t="s">
        <v>377</v>
      </c>
      <c r="X997" s="1">
        <f t="shared" si="15"/>
        <v>0</v>
      </c>
    </row>
    <row r="998" spans="1:24" x14ac:dyDescent="0.25">
      <c r="A998" t="s">
        <v>2914</v>
      </c>
      <c r="B998" t="s">
        <v>3078</v>
      </c>
      <c r="C998" t="s">
        <v>3079</v>
      </c>
      <c r="D998" s="1">
        <v>2000</v>
      </c>
      <c r="E998" s="1">
        <v>2000</v>
      </c>
      <c r="F998" s="1">
        <v>1548.42</v>
      </c>
      <c r="G998" s="1">
        <v>2000</v>
      </c>
      <c r="H998" s="1">
        <v>229</v>
      </c>
      <c r="I998" s="1">
        <v>0</v>
      </c>
      <c r="J998" s="1">
        <v>0</v>
      </c>
      <c r="K998" s="1">
        <v>0</v>
      </c>
      <c r="L998" s="1">
        <v>0</v>
      </c>
      <c r="M998" s="1">
        <v>0</v>
      </c>
      <c r="N998" s="1">
        <v>0</v>
      </c>
      <c r="O998" s="1">
        <v>0</v>
      </c>
      <c r="P998" s="1">
        <v>0</v>
      </c>
      <c r="Q998" s="1">
        <v>0</v>
      </c>
      <c r="R998" s="1">
        <v>0</v>
      </c>
      <c r="S998" s="1">
        <v>0</v>
      </c>
      <c r="T998" s="1">
        <v>0</v>
      </c>
      <c r="U998" s="1">
        <v>0</v>
      </c>
      <c r="V998" s="1" t="s">
        <v>377</v>
      </c>
      <c r="W998" s="1" t="s">
        <v>377</v>
      </c>
      <c r="X998" s="1">
        <f t="shared" si="15"/>
        <v>0</v>
      </c>
    </row>
    <row r="999" spans="1:24" x14ac:dyDescent="0.25">
      <c r="A999" t="s">
        <v>2915</v>
      </c>
      <c r="B999" t="s">
        <v>35</v>
      </c>
      <c r="C999" t="s">
        <v>36</v>
      </c>
      <c r="D999" s="1">
        <v>1086</v>
      </c>
      <c r="E999" s="1">
        <v>1086</v>
      </c>
      <c r="F999" s="1">
        <v>213.28</v>
      </c>
      <c r="G999" s="1">
        <v>1086</v>
      </c>
      <c r="H999" s="1">
        <v>124.35</v>
      </c>
      <c r="I999" s="1">
        <v>0</v>
      </c>
      <c r="J999" s="1">
        <v>0</v>
      </c>
      <c r="K999" s="1">
        <v>0</v>
      </c>
      <c r="L999" s="1">
        <v>0</v>
      </c>
      <c r="M999" s="1">
        <v>0</v>
      </c>
      <c r="N999" s="1">
        <v>0</v>
      </c>
      <c r="O999" s="1">
        <v>0</v>
      </c>
      <c r="P999" s="1">
        <v>0</v>
      </c>
      <c r="Q999" s="1">
        <v>0</v>
      </c>
      <c r="R999" s="1">
        <v>0</v>
      </c>
      <c r="S999" s="1">
        <v>0</v>
      </c>
      <c r="T999" s="1">
        <v>0</v>
      </c>
      <c r="U999" s="1">
        <v>0</v>
      </c>
      <c r="V999" s="1" t="s">
        <v>377</v>
      </c>
      <c r="W999" s="1" t="s">
        <v>377</v>
      </c>
      <c r="X999" s="1">
        <f t="shared" si="15"/>
        <v>0</v>
      </c>
    </row>
    <row r="1000" spans="1:24" x14ac:dyDescent="0.25">
      <c r="A1000" t="s">
        <v>2918</v>
      </c>
      <c r="B1000" t="s">
        <v>3082</v>
      </c>
      <c r="C1000" t="s">
        <v>3083</v>
      </c>
      <c r="D1000" s="1">
        <v>490.61</v>
      </c>
      <c r="E1000" s="1">
        <v>576.14</v>
      </c>
      <c r="F1000" s="1">
        <v>173.94</v>
      </c>
      <c r="G1000" s="1">
        <v>576.14</v>
      </c>
      <c r="H1000" s="1">
        <v>46.36</v>
      </c>
      <c r="I1000" s="1">
        <v>0</v>
      </c>
      <c r="J1000" s="1">
        <v>0</v>
      </c>
      <c r="K1000" s="1">
        <v>0</v>
      </c>
      <c r="L1000" s="1">
        <v>0</v>
      </c>
      <c r="M1000" s="1">
        <v>0</v>
      </c>
      <c r="N1000" s="1">
        <v>13.53</v>
      </c>
      <c r="O1000" s="1">
        <v>0</v>
      </c>
      <c r="P1000" s="1">
        <v>0</v>
      </c>
      <c r="Q1000" s="1">
        <v>0</v>
      </c>
      <c r="R1000" s="1">
        <v>0</v>
      </c>
      <c r="S1000" s="1">
        <v>0</v>
      </c>
      <c r="T1000" s="1">
        <v>0</v>
      </c>
      <c r="U1000" s="1">
        <v>0</v>
      </c>
      <c r="V1000" s="1" t="s">
        <v>462</v>
      </c>
      <c r="W1000" s="1" t="s">
        <v>377</v>
      </c>
      <c r="X1000" s="1">
        <f t="shared" si="15"/>
        <v>0</v>
      </c>
    </row>
    <row r="1001" spans="1:24" x14ac:dyDescent="0.25">
      <c r="A1001" t="s">
        <v>2921</v>
      </c>
      <c r="B1001" t="s">
        <v>3085</v>
      </c>
      <c r="C1001" t="s">
        <v>3086</v>
      </c>
      <c r="D1001" s="1">
        <v>2604.81</v>
      </c>
      <c r="E1001" s="1">
        <v>2604.81</v>
      </c>
      <c r="F1001" s="1">
        <v>771.4</v>
      </c>
      <c r="G1001" s="1">
        <v>2604.81</v>
      </c>
      <c r="H1001" s="1">
        <v>298.25</v>
      </c>
      <c r="I1001" s="1">
        <v>0</v>
      </c>
      <c r="J1001" s="1">
        <v>0</v>
      </c>
      <c r="K1001" s="1">
        <v>0</v>
      </c>
      <c r="L1001" s="1">
        <v>0</v>
      </c>
      <c r="M1001" s="1">
        <v>0</v>
      </c>
      <c r="N1001" s="1">
        <v>0</v>
      </c>
      <c r="O1001" s="1">
        <v>0</v>
      </c>
      <c r="P1001" s="1">
        <v>0</v>
      </c>
      <c r="Q1001" s="1">
        <v>0</v>
      </c>
      <c r="R1001" s="1">
        <v>0</v>
      </c>
      <c r="S1001" s="1">
        <v>0</v>
      </c>
      <c r="T1001" s="1">
        <v>0</v>
      </c>
      <c r="U1001" s="1">
        <v>0</v>
      </c>
      <c r="V1001" s="1" t="s">
        <v>377</v>
      </c>
      <c r="W1001" s="1" t="s">
        <v>377</v>
      </c>
      <c r="X1001" s="1">
        <f t="shared" si="15"/>
        <v>0</v>
      </c>
    </row>
    <row r="1002" spans="1:24" x14ac:dyDescent="0.25">
      <c r="A1002" t="s">
        <v>2924</v>
      </c>
      <c r="B1002" t="s">
        <v>3088</v>
      </c>
      <c r="C1002" t="s">
        <v>3089</v>
      </c>
      <c r="D1002" s="1">
        <v>2783</v>
      </c>
      <c r="E1002" s="1">
        <v>2783</v>
      </c>
      <c r="F1002" s="1">
        <v>530.92999999999995</v>
      </c>
      <c r="G1002" s="1">
        <v>2783</v>
      </c>
      <c r="H1002" s="1">
        <v>318.64999999999998</v>
      </c>
      <c r="I1002" s="1">
        <v>0</v>
      </c>
      <c r="J1002" s="1">
        <v>0</v>
      </c>
      <c r="K1002" s="1">
        <v>0</v>
      </c>
      <c r="L1002" s="1">
        <v>0</v>
      </c>
      <c r="M1002" s="1">
        <v>0</v>
      </c>
      <c r="N1002" s="1">
        <v>0</v>
      </c>
      <c r="O1002" s="1">
        <v>0</v>
      </c>
      <c r="P1002" s="1">
        <v>0</v>
      </c>
      <c r="Q1002" s="1">
        <v>0</v>
      </c>
      <c r="R1002" s="1">
        <v>0</v>
      </c>
      <c r="S1002" s="1">
        <v>0</v>
      </c>
      <c r="T1002" s="1">
        <v>0</v>
      </c>
      <c r="U1002" s="1">
        <v>0</v>
      </c>
      <c r="V1002" s="1" t="s">
        <v>377</v>
      </c>
      <c r="W1002" s="1" t="s">
        <v>375</v>
      </c>
      <c r="X1002" s="1">
        <f t="shared" si="15"/>
        <v>0</v>
      </c>
    </row>
    <row r="1003" spans="1:24" x14ac:dyDescent="0.25">
      <c r="A1003" t="s">
        <v>2927</v>
      </c>
      <c r="B1003" t="s">
        <v>3091</v>
      </c>
      <c r="C1003" t="s">
        <v>3092</v>
      </c>
      <c r="D1003" s="1">
        <v>838</v>
      </c>
      <c r="E1003" s="1">
        <v>946.16</v>
      </c>
      <c r="F1003" s="1">
        <v>95.95</v>
      </c>
      <c r="G1003" s="1">
        <v>838</v>
      </c>
      <c r="H1003" s="1">
        <v>95.95</v>
      </c>
      <c r="I1003" s="1">
        <v>0</v>
      </c>
      <c r="J1003" s="1">
        <v>69.83</v>
      </c>
      <c r="K1003" s="1">
        <v>38.33</v>
      </c>
      <c r="L1003" s="1">
        <v>0</v>
      </c>
      <c r="M1003" s="1">
        <v>0</v>
      </c>
      <c r="N1003" s="1">
        <v>0</v>
      </c>
      <c r="O1003" s="1">
        <v>0</v>
      </c>
      <c r="P1003" s="1">
        <v>0</v>
      </c>
      <c r="Q1003" s="1">
        <v>0</v>
      </c>
      <c r="R1003" s="1">
        <v>0</v>
      </c>
      <c r="S1003" s="1">
        <v>0</v>
      </c>
      <c r="T1003" s="1">
        <v>0</v>
      </c>
      <c r="U1003" s="1">
        <v>0</v>
      </c>
      <c r="V1003" s="1" t="s">
        <v>377</v>
      </c>
      <c r="W1003" s="1" t="s">
        <v>377</v>
      </c>
      <c r="X1003" s="1">
        <f t="shared" si="15"/>
        <v>0</v>
      </c>
    </row>
    <row r="1004" spans="1:24" x14ac:dyDescent="0.25">
      <c r="A1004" t="s">
        <v>2930</v>
      </c>
      <c r="B1004" t="s">
        <v>221</v>
      </c>
      <c r="C1004" t="s">
        <v>222</v>
      </c>
      <c r="D1004" s="1">
        <v>1212</v>
      </c>
      <c r="E1004" s="1">
        <v>1212</v>
      </c>
      <c r="F1004" s="1">
        <v>854.33</v>
      </c>
      <c r="G1004" s="1">
        <v>1212</v>
      </c>
      <c r="H1004" s="1">
        <v>138.77000000000001</v>
      </c>
      <c r="I1004" s="1">
        <v>0</v>
      </c>
      <c r="J1004" s="1">
        <v>0</v>
      </c>
      <c r="K1004" s="1">
        <v>0</v>
      </c>
      <c r="L1004" s="1">
        <v>0</v>
      </c>
      <c r="M1004" s="1">
        <v>0</v>
      </c>
      <c r="N1004" s="1">
        <v>0</v>
      </c>
      <c r="O1004" s="1">
        <v>0</v>
      </c>
      <c r="P1004" s="1">
        <v>0</v>
      </c>
      <c r="Q1004" s="1">
        <v>0</v>
      </c>
      <c r="R1004" s="1">
        <v>0</v>
      </c>
      <c r="S1004" s="1">
        <v>0</v>
      </c>
      <c r="T1004" s="1">
        <v>0</v>
      </c>
      <c r="U1004" s="1">
        <v>0</v>
      </c>
      <c r="V1004" s="1" t="s">
        <v>377</v>
      </c>
      <c r="W1004" s="1" t="s">
        <v>377</v>
      </c>
      <c r="X1004" s="1">
        <f t="shared" si="15"/>
        <v>0</v>
      </c>
    </row>
    <row r="1005" spans="1:24" x14ac:dyDescent="0.25">
      <c r="A1005" t="s">
        <v>2933</v>
      </c>
      <c r="B1005" t="s">
        <v>3095</v>
      </c>
      <c r="C1005" t="s">
        <v>3096</v>
      </c>
      <c r="D1005" s="1">
        <v>1734.66</v>
      </c>
      <c r="E1005" s="1">
        <v>1917.55</v>
      </c>
      <c r="F1005" s="1">
        <v>373.51</v>
      </c>
      <c r="G1005" s="1">
        <v>1734.66</v>
      </c>
      <c r="H1005" s="1">
        <v>198.62</v>
      </c>
      <c r="I1005" s="1">
        <v>0</v>
      </c>
      <c r="J1005" s="1">
        <v>144.56</v>
      </c>
      <c r="K1005" s="1">
        <v>38.33</v>
      </c>
      <c r="L1005" s="1">
        <v>0</v>
      </c>
      <c r="M1005" s="1">
        <v>0</v>
      </c>
      <c r="N1005" s="1">
        <v>0</v>
      </c>
      <c r="O1005" s="1">
        <v>0</v>
      </c>
      <c r="P1005" s="1">
        <v>0</v>
      </c>
      <c r="Q1005" s="1">
        <v>0</v>
      </c>
      <c r="R1005" s="1">
        <v>0</v>
      </c>
      <c r="S1005" s="1">
        <v>0</v>
      </c>
      <c r="T1005" s="1">
        <v>0</v>
      </c>
      <c r="U1005" s="1">
        <v>0</v>
      </c>
      <c r="V1005" s="1" t="s">
        <v>377</v>
      </c>
      <c r="W1005" s="1" t="s">
        <v>377</v>
      </c>
      <c r="X1005" s="1">
        <f t="shared" si="15"/>
        <v>0</v>
      </c>
    </row>
    <row r="1006" spans="1:24" x14ac:dyDescent="0.25">
      <c r="A1006" t="s">
        <v>2936</v>
      </c>
      <c r="B1006" t="s">
        <v>3098</v>
      </c>
      <c r="C1006" t="s">
        <v>3099</v>
      </c>
      <c r="D1006" s="1">
        <v>1086</v>
      </c>
      <c r="E1006" s="1">
        <v>1086</v>
      </c>
      <c r="F1006" s="1">
        <v>144.35</v>
      </c>
      <c r="G1006" s="1">
        <v>1086</v>
      </c>
      <c r="H1006" s="1">
        <v>124.35</v>
      </c>
      <c r="I1006" s="1">
        <v>0</v>
      </c>
      <c r="J1006" s="1">
        <v>0</v>
      </c>
      <c r="K1006" s="1">
        <v>0</v>
      </c>
      <c r="L1006" s="1">
        <v>0</v>
      </c>
      <c r="M1006" s="1">
        <v>0</v>
      </c>
      <c r="N1006" s="1">
        <v>0</v>
      </c>
      <c r="O1006" s="1">
        <v>0</v>
      </c>
      <c r="P1006" s="1">
        <v>0</v>
      </c>
      <c r="Q1006" s="1">
        <v>0</v>
      </c>
      <c r="R1006" s="1">
        <v>0</v>
      </c>
      <c r="S1006" s="1">
        <v>0</v>
      </c>
      <c r="T1006" s="1">
        <v>0</v>
      </c>
      <c r="U1006" s="1">
        <v>0</v>
      </c>
      <c r="V1006" s="1" t="s">
        <v>377</v>
      </c>
      <c r="W1006" s="1" t="s">
        <v>377</v>
      </c>
      <c r="X1006" s="1">
        <f t="shared" si="15"/>
        <v>0</v>
      </c>
    </row>
    <row r="1007" spans="1:24" x14ac:dyDescent="0.25">
      <c r="A1007" t="s">
        <v>2939</v>
      </c>
      <c r="B1007" t="s">
        <v>139</v>
      </c>
      <c r="C1007" t="s">
        <v>140</v>
      </c>
      <c r="D1007" s="1">
        <v>1676</v>
      </c>
      <c r="E1007" s="1">
        <v>1676</v>
      </c>
      <c r="F1007" s="1">
        <v>1155.42</v>
      </c>
      <c r="G1007" s="1">
        <v>1676</v>
      </c>
      <c r="H1007" s="1">
        <v>191.9</v>
      </c>
      <c r="I1007" s="1">
        <v>0</v>
      </c>
      <c r="J1007" s="1">
        <v>0</v>
      </c>
      <c r="K1007" s="1">
        <v>0</v>
      </c>
      <c r="L1007" s="1">
        <v>0</v>
      </c>
      <c r="M1007" s="1">
        <v>0</v>
      </c>
      <c r="N1007" s="1">
        <v>0</v>
      </c>
      <c r="O1007" s="1">
        <v>0</v>
      </c>
      <c r="P1007" s="1">
        <v>0</v>
      </c>
      <c r="Q1007" s="1">
        <v>0</v>
      </c>
      <c r="R1007" s="1">
        <v>0</v>
      </c>
      <c r="S1007" s="1">
        <v>0</v>
      </c>
      <c r="T1007" s="1">
        <v>0</v>
      </c>
      <c r="U1007" s="1">
        <v>0</v>
      </c>
      <c r="V1007" s="1" t="s">
        <v>377</v>
      </c>
      <c r="W1007" s="1" t="s">
        <v>377</v>
      </c>
      <c r="X1007" s="1">
        <f t="shared" si="15"/>
        <v>0</v>
      </c>
    </row>
    <row r="1008" spans="1:24" x14ac:dyDescent="0.25">
      <c r="A1008" t="s">
        <v>2942</v>
      </c>
      <c r="B1008" t="s">
        <v>3102</v>
      </c>
      <c r="C1008" t="s">
        <v>3103</v>
      </c>
      <c r="D1008" s="1">
        <v>2300</v>
      </c>
      <c r="E1008" s="1">
        <v>2530</v>
      </c>
      <c r="F1008" s="1">
        <v>1523.41</v>
      </c>
      <c r="G1008" s="1">
        <v>2300</v>
      </c>
      <c r="H1008" s="1">
        <v>263.35000000000002</v>
      </c>
      <c r="I1008" s="1">
        <v>0</v>
      </c>
      <c r="J1008" s="1">
        <v>191.67</v>
      </c>
      <c r="K1008" s="1">
        <v>38.33</v>
      </c>
      <c r="L1008" s="1">
        <v>0</v>
      </c>
      <c r="M1008" s="1">
        <v>0</v>
      </c>
      <c r="N1008" s="1">
        <v>0</v>
      </c>
      <c r="O1008" s="1">
        <v>0</v>
      </c>
      <c r="P1008" s="1">
        <v>0</v>
      </c>
      <c r="Q1008" s="1">
        <v>0</v>
      </c>
      <c r="R1008" s="1">
        <v>0</v>
      </c>
      <c r="S1008" s="1">
        <v>0</v>
      </c>
      <c r="T1008" s="1">
        <v>0</v>
      </c>
      <c r="U1008" s="1">
        <v>0</v>
      </c>
      <c r="V1008" s="1" t="s">
        <v>377</v>
      </c>
      <c r="W1008" s="1" t="s">
        <v>377</v>
      </c>
      <c r="X1008" s="1">
        <f t="shared" si="15"/>
        <v>0</v>
      </c>
    </row>
    <row r="1009" spans="1:24" x14ac:dyDescent="0.25">
      <c r="A1009" t="s">
        <v>2945</v>
      </c>
      <c r="B1009" t="s">
        <v>3105</v>
      </c>
      <c r="C1009" t="s">
        <v>3106</v>
      </c>
      <c r="D1009" s="1">
        <v>3704.86</v>
      </c>
      <c r="E1009" s="1">
        <v>3704.86</v>
      </c>
      <c r="F1009" s="1">
        <v>3199.66</v>
      </c>
      <c r="G1009" s="1">
        <v>3704.86</v>
      </c>
      <c r="H1009" s="1">
        <v>424.21</v>
      </c>
      <c r="I1009" s="1">
        <v>0</v>
      </c>
      <c r="J1009" s="1">
        <v>0</v>
      </c>
      <c r="K1009" s="1">
        <v>0</v>
      </c>
      <c r="L1009" s="1">
        <v>0</v>
      </c>
      <c r="M1009" s="1">
        <v>0</v>
      </c>
      <c r="N1009" s="1">
        <v>0</v>
      </c>
      <c r="O1009" s="1">
        <v>0</v>
      </c>
      <c r="P1009" s="1">
        <v>0</v>
      </c>
      <c r="Q1009" s="1">
        <v>0</v>
      </c>
      <c r="R1009" s="1">
        <v>0</v>
      </c>
      <c r="S1009" s="1">
        <v>0</v>
      </c>
      <c r="T1009" s="1">
        <v>0</v>
      </c>
      <c r="U1009" s="1">
        <v>0</v>
      </c>
      <c r="V1009" s="1" t="s">
        <v>377</v>
      </c>
      <c r="W1009" s="1" t="s">
        <v>377</v>
      </c>
      <c r="X1009" s="1">
        <f t="shared" si="15"/>
        <v>0</v>
      </c>
    </row>
    <row r="1010" spans="1:24" x14ac:dyDescent="0.25">
      <c r="A1010" t="s">
        <v>2948</v>
      </c>
      <c r="B1010" t="s">
        <v>27</v>
      </c>
      <c r="C1010" t="s">
        <v>28</v>
      </c>
      <c r="D1010" s="1">
        <v>1676</v>
      </c>
      <c r="E1010" s="1">
        <v>1676</v>
      </c>
      <c r="F1010" s="1">
        <v>515.39</v>
      </c>
      <c r="G1010" s="1">
        <v>1676</v>
      </c>
      <c r="H1010" s="1">
        <v>191.9</v>
      </c>
      <c r="I1010" s="1">
        <v>0</v>
      </c>
      <c r="J1010" s="1">
        <v>0</v>
      </c>
      <c r="K1010" s="1">
        <v>0</v>
      </c>
      <c r="L1010" s="1">
        <v>0</v>
      </c>
      <c r="M1010" s="1">
        <v>0</v>
      </c>
      <c r="N1010" s="1">
        <v>0</v>
      </c>
      <c r="O1010" s="1">
        <v>0</v>
      </c>
      <c r="P1010" s="1">
        <v>0</v>
      </c>
      <c r="Q1010" s="1">
        <v>0</v>
      </c>
      <c r="R1010" s="1">
        <v>0</v>
      </c>
      <c r="S1010" s="1">
        <v>0</v>
      </c>
      <c r="T1010" s="1">
        <v>0</v>
      </c>
      <c r="U1010" s="1">
        <v>0</v>
      </c>
      <c r="V1010" s="1" t="s">
        <v>377</v>
      </c>
      <c r="W1010" s="1" t="s">
        <v>377</v>
      </c>
      <c r="X1010" s="1">
        <f t="shared" si="15"/>
        <v>0</v>
      </c>
    </row>
    <row r="1011" spans="1:24" x14ac:dyDescent="0.25">
      <c r="A1011" t="s">
        <v>2951</v>
      </c>
      <c r="B1011" t="s">
        <v>3109</v>
      </c>
      <c r="C1011" t="s">
        <v>3110</v>
      </c>
      <c r="D1011" s="1">
        <v>1734.66</v>
      </c>
      <c r="E1011" s="1">
        <v>1734.66</v>
      </c>
      <c r="F1011" s="1">
        <v>253.72</v>
      </c>
      <c r="G1011" s="1">
        <v>1734.66</v>
      </c>
      <c r="H1011" s="1">
        <v>198.62</v>
      </c>
      <c r="I1011" s="1">
        <v>0</v>
      </c>
      <c r="J1011" s="1">
        <v>0</v>
      </c>
      <c r="K1011" s="1">
        <v>0</v>
      </c>
      <c r="L1011" s="1">
        <v>0</v>
      </c>
      <c r="M1011" s="1">
        <v>0</v>
      </c>
      <c r="N1011" s="1">
        <v>0</v>
      </c>
      <c r="O1011" s="1">
        <v>0</v>
      </c>
      <c r="P1011" s="1">
        <v>0</v>
      </c>
      <c r="Q1011" s="1">
        <v>0</v>
      </c>
      <c r="R1011" s="1">
        <v>0</v>
      </c>
      <c r="S1011" s="1">
        <v>0</v>
      </c>
      <c r="T1011" s="1">
        <v>0</v>
      </c>
      <c r="U1011" s="1">
        <v>0</v>
      </c>
      <c r="V1011" s="1" t="s">
        <v>377</v>
      </c>
      <c r="W1011" s="1" t="s">
        <v>377</v>
      </c>
      <c r="X1011" s="1">
        <f t="shared" si="15"/>
        <v>0</v>
      </c>
    </row>
    <row r="1012" spans="1:24" x14ac:dyDescent="0.25">
      <c r="A1012" t="s">
        <v>2954</v>
      </c>
      <c r="B1012" t="s">
        <v>3112</v>
      </c>
      <c r="C1012" t="s">
        <v>3113</v>
      </c>
      <c r="D1012" s="1">
        <v>2700</v>
      </c>
      <c r="E1012" s="1">
        <v>2963.33</v>
      </c>
      <c r="F1012" s="1">
        <v>1741.03</v>
      </c>
      <c r="G1012" s="1">
        <v>2700</v>
      </c>
      <c r="H1012" s="1">
        <v>309.14999999999998</v>
      </c>
      <c r="I1012" s="1">
        <v>0</v>
      </c>
      <c r="J1012" s="1">
        <v>225</v>
      </c>
      <c r="K1012" s="1">
        <v>38.33</v>
      </c>
      <c r="L1012" s="1">
        <v>0</v>
      </c>
      <c r="M1012" s="1">
        <v>0</v>
      </c>
      <c r="N1012" s="1">
        <v>0</v>
      </c>
      <c r="O1012" s="1">
        <v>0</v>
      </c>
      <c r="P1012" s="1">
        <v>0</v>
      </c>
      <c r="Q1012" s="1">
        <v>0</v>
      </c>
      <c r="R1012" s="1">
        <v>0</v>
      </c>
      <c r="S1012" s="1">
        <v>0</v>
      </c>
      <c r="T1012" s="1">
        <v>0</v>
      </c>
      <c r="U1012" s="1">
        <v>0</v>
      </c>
      <c r="V1012" s="1" t="s">
        <v>377</v>
      </c>
      <c r="W1012" s="1" t="s">
        <v>377</v>
      </c>
      <c r="X1012" s="1">
        <f t="shared" si="15"/>
        <v>0</v>
      </c>
    </row>
    <row r="1013" spans="1:24" x14ac:dyDescent="0.25">
      <c r="A1013" t="s">
        <v>2957</v>
      </c>
      <c r="B1013" t="s">
        <v>3115</v>
      </c>
      <c r="C1013" t="s">
        <v>3116</v>
      </c>
      <c r="D1013" s="1">
        <v>2105.19</v>
      </c>
      <c r="E1013" s="1">
        <v>2318.9499999999998</v>
      </c>
      <c r="F1013" s="1">
        <v>880.86</v>
      </c>
      <c r="G1013" s="1">
        <v>2105.19</v>
      </c>
      <c r="H1013" s="1">
        <v>241.04</v>
      </c>
      <c r="I1013" s="1">
        <v>0</v>
      </c>
      <c r="J1013" s="1">
        <v>175.43</v>
      </c>
      <c r="K1013" s="1">
        <v>38.33</v>
      </c>
      <c r="L1013" s="1">
        <v>0</v>
      </c>
      <c r="M1013" s="1">
        <v>0</v>
      </c>
      <c r="N1013" s="1">
        <v>0</v>
      </c>
      <c r="O1013" s="1">
        <v>0</v>
      </c>
      <c r="P1013" s="1">
        <v>0</v>
      </c>
      <c r="Q1013" s="1">
        <v>0</v>
      </c>
      <c r="R1013" s="1">
        <v>0</v>
      </c>
      <c r="S1013" s="1">
        <v>0</v>
      </c>
      <c r="T1013" s="1">
        <v>0</v>
      </c>
      <c r="U1013" s="1">
        <v>0</v>
      </c>
      <c r="V1013" s="1" t="s">
        <v>377</v>
      </c>
      <c r="W1013" s="1" t="s">
        <v>377</v>
      </c>
      <c r="X1013" s="1">
        <f t="shared" si="15"/>
        <v>0</v>
      </c>
    </row>
    <row r="1014" spans="1:24" x14ac:dyDescent="0.25">
      <c r="A1014" t="s">
        <v>2958</v>
      </c>
      <c r="B1014" t="s">
        <v>3118</v>
      </c>
      <c r="C1014" t="s">
        <v>3119</v>
      </c>
      <c r="D1014" s="1">
        <v>3326.67</v>
      </c>
      <c r="E1014" s="1">
        <v>3326.67</v>
      </c>
      <c r="F1014" s="1">
        <v>1767.83</v>
      </c>
      <c r="G1014" s="1">
        <v>3326.67</v>
      </c>
      <c r="H1014" s="1">
        <v>380.9</v>
      </c>
      <c r="I1014" s="1">
        <v>0</v>
      </c>
      <c r="J1014" s="1">
        <v>0</v>
      </c>
      <c r="K1014" s="1">
        <v>0</v>
      </c>
      <c r="L1014" s="1">
        <v>0</v>
      </c>
      <c r="M1014" s="1">
        <v>0</v>
      </c>
      <c r="N1014" s="1">
        <v>0</v>
      </c>
      <c r="O1014" s="1">
        <v>0</v>
      </c>
      <c r="P1014" s="1">
        <v>0</v>
      </c>
      <c r="Q1014" s="1">
        <v>0</v>
      </c>
      <c r="R1014" s="1">
        <v>0</v>
      </c>
      <c r="S1014" s="1">
        <v>0</v>
      </c>
      <c r="T1014" s="1">
        <v>0</v>
      </c>
      <c r="U1014" s="1">
        <v>0</v>
      </c>
      <c r="V1014" s="1" t="s">
        <v>377</v>
      </c>
      <c r="W1014" s="1" t="s">
        <v>377</v>
      </c>
      <c r="X1014" s="1">
        <f t="shared" si="15"/>
        <v>0</v>
      </c>
    </row>
    <row r="1015" spans="1:24" x14ac:dyDescent="0.25">
      <c r="A1015" t="s">
        <v>2961</v>
      </c>
      <c r="B1015" t="s">
        <v>233</v>
      </c>
      <c r="C1015" t="s">
        <v>234</v>
      </c>
      <c r="D1015" s="1">
        <v>4274</v>
      </c>
      <c r="E1015" s="1">
        <v>4547</v>
      </c>
      <c r="F1015" s="1">
        <v>1603.75</v>
      </c>
      <c r="G1015" s="1">
        <v>4274</v>
      </c>
      <c r="H1015" s="1">
        <v>489.37</v>
      </c>
      <c r="I1015" s="1">
        <v>0</v>
      </c>
      <c r="J1015" s="1">
        <v>0</v>
      </c>
      <c r="K1015" s="1">
        <v>0</v>
      </c>
      <c r="L1015" s="1">
        <v>0</v>
      </c>
      <c r="M1015" s="1">
        <v>0</v>
      </c>
      <c r="N1015" s="1">
        <v>0</v>
      </c>
      <c r="O1015" s="1">
        <v>0</v>
      </c>
      <c r="P1015" s="1">
        <v>0</v>
      </c>
      <c r="Q1015" s="1">
        <v>0</v>
      </c>
      <c r="R1015" s="1">
        <v>0</v>
      </c>
      <c r="S1015" s="1">
        <v>0</v>
      </c>
      <c r="T1015" s="1">
        <v>0</v>
      </c>
      <c r="U1015" s="1">
        <v>0</v>
      </c>
      <c r="V1015" s="1" t="s">
        <v>377</v>
      </c>
      <c r="W1015" s="1" t="s">
        <v>377</v>
      </c>
      <c r="X1015" s="1">
        <f t="shared" si="15"/>
        <v>0</v>
      </c>
    </row>
    <row r="1016" spans="1:24" x14ac:dyDescent="0.25">
      <c r="A1016" t="s">
        <v>2964</v>
      </c>
      <c r="B1016" t="s">
        <v>3327</v>
      </c>
      <c r="C1016" t="s">
        <v>3328</v>
      </c>
      <c r="D1016" s="1">
        <v>1212</v>
      </c>
      <c r="E1016" s="1">
        <v>1351.33</v>
      </c>
      <c r="F1016" s="1">
        <v>240.39</v>
      </c>
      <c r="G1016" s="1">
        <v>1212</v>
      </c>
      <c r="H1016" s="1">
        <v>138.77000000000001</v>
      </c>
      <c r="I1016" s="1">
        <v>0</v>
      </c>
      <c r="J1016" s="1">
        <v>101</v>
      </c>
      <c r="K1016" s="1">
        <v>38.33</v>
      </c>
      <c r="L1016" s="1">
        <v>0</v>
      </c>
      <c r="M1016" s="1">
        <v>0</v>
      </c>
      <c r="N1016" s="1">
        <v>0</v>
      </c>
      <c r="O1016" s="1">
        <v>0</v>
      </c>
      <c r="P1016" s="1">
        <v>0</v>
      </c>
      <c r="Q1016" s="1">
        <v>0</v>
      </c>
      <c r="R1016" s="1">
        <v>0</v>
      </c>
      <c r="S1016" s="1">
        <v>0</v>
      </c>
      <c r="T1016" s="1">
        <v>0</v>
      </c>
      <c r="U1016" s="1">
        <v>0</v>
      </c>
      <c r="V1016" s="1" t="s">
        <v>377</v>
      </c>
      <c r="W1016" s="1" t="s">
        <v>377</v>
      </c>
      <c r="X1016" s="1">
        <f t="shared" si="15"/>
        <v>0</v>
      </c>
    </row>
    <row r="1017" spans="1:24" x14ac:dyDescent="0.25">
      <c r="A1017" t="s">
        <v>2965</v>
      </c>
      <c r="B1017" t="s">
        <v>3122</v>
      </c>
      <c r="C1017" t="s">
        <v>3123</v>
      </c>
      <c r="D1017" s="1">
        <v>2700</v>
      </c>
      <c r="E1017" s="1">
        <v>2700</v>
      </c>
      <c r="F1017" s="1">
        <v>919.51</v>
      </c>
      <c r="G1017" s="1">
        <v>2700</v>
      </c>
      <c r="H1017" s="1">
        <v>309.14999999999998</v>
      </c>
      <c r="I1017" s="1">
        <v>0</v>
      </c>
      <c r="J1017" s="1">
        <v>0</v>
      </c>
      <c r="K1017" s="1">
        <v>0</v>
      </c>
      <c r="L1017" s="1">
        <v>0</v>
      </c>
      <c r="M1017" s="1">
        <v>0</v>
      </c>
      <c r="N1017" s="1">
        <v>0</v>
      </c>
      <c r="O1017" s="1">
        <v>0</v>
      </c>
      <c r="P1017" s="1">
        <v>0</v>
      </c>
      <c r="Q1017" s="1">
        <v>0</v>
      </c>
      <c r="R1017" s="1">
        <v>0</v>
      </c>
      <c r="S1017" s="1">
        <v>0</v>
      </c>
      <c r="T1017" s="1">
        <v>0</v>
      </c>
      <c r="U1017" s="1">
        <v>0</v>
      </c>
      <c r="V1017" s="1" t="s">
        <v>377</v>
      </c>
      <c r="W1017" s="1" t="s">
        <v>377</v>
      </c>
      <c r="X1017" s="1">
        <f t="shared" si="15"/>
        <v>0</v>
      </c>
    </row>
    <row r="1018" spans="1:24" x14ac:dyDescent="0.25">
      <c r="A1018" t="s">
        <v>2968</v>
      </c>
      <c r="B1018" t="s">
        <v>3125</v>
      </c>
      <c r="C1018" t="s">
        <v>3126</v>
      </c>
      <c r="D1018" s="1">
        <v>1734.66</v>
      </c>
      <c r="E1018" s="1">
        <v>1734.66</v>
      </c>
      <c r="F1018" s="1">
        <v>218.62</v>
      </c>
      <c r="G1018" s="1">
        <v>1734.66</v>
      </c>
      <c r="H1018" s="1">
        <v>198.62</v>
      </c>
      <c r="I1018" s="1">
        <v>0</v>
      </c>
      <c r="J1018" s="1">
        <v>0</v>
      </c>
      <c r="K1018" s="1">
        <v>0</v>
      </c>
      <c r="L1018" s="1">
        <v>0</v>
      </c>
      <c r="M1018" s="1">
        <v>0</v>
      </c>
      <c r="N1018" s="1">
        <v>0</v>
      </c>
      <c r="O1018" s="1">
        <v>0</v>
      </c>
      <c r="P1018" s="1">
        <v>0</v>
      </c>
      <c r="Q1018" s="1">
        <v>0</v>
      </c>
      <c r="R1018" s="1">
        <v>0</v>
      </c>
      <c r="S1018" s="1">
        <v>0</v>
      </c>
      <c r="T1018" s="1">
        <v>0</v>
      </c>
      <c r="U1018" s="1">
        <v>0</v>
      </c>
      <c r="V1018" s="1" t="s">
        <v>377</v>
      </c>
      <c r="W1018" s="1" t="s">
        <v>377</v>
      </c>
      <c r="X1018" s="1">
        <f t="shared" si="15"/>
        <v>0</v>
      </c>
    </row>
    <row r="1019" spans="1:24" x14ac:dyDescent="0.25">
      <c r="A1019" t="s">
        <v>2971</v>
      </c>
      <c r="B1019" t="s">
        <v>3128</v>
      </c>
      <c r="C1019" t="s">
        <v>3129</v>
      </c>
      <c r="D1019" s="1">
        <v>490.61</v>
      </c>
      <c r="E1019" s="1">
        <v>573.67999999999995</v>
      </c>
      <c r="F1019" s="1">
        <v>471.65</v>
      </c>
      <c r="G1019" s="1">
        <v>573.67999999999995</v>
      </c>
      <c r="H1019" s="1">
        <v>46.36</v>
      </c>
      <c r="I1019" s="1">
        <v>0</v>
      </c>
      <c r="J1019" s="1">
        <v>0</v>
      </c>
      <c r="K1019" s="1">
        <v>0</v>
      </c>
      <c r="L1019" s="1">
        <v>0</v>
      </c>
      <c r="M1019" s="1">
        <v>0</v>
      </c>
      <c r="N1019" s="1">
        <v>20.07</v>
      </c>
      <c r="O1019" s="1">
        <v>0</v>
      </c>
      <c r="P1019" s="1">
        <v>0</v>
      </c>
      <c r="Q1019" s="1">
        <v>0</v>
      </c>
      <c r="R1019" s="1">
        <v>0</v>
      </c>
      <c r="S1019" s="1">
        <v>0</v>
      </c>
      <c r="T1019" s="1">
        <v>0</v>
      </c>
      <c r="U1019" s="1">
        <v>0</v>
      </c>
      <c r="V1019" s="1" t="s">
        <v>377</v>
      </c>
      <c r="W1019" s="1" t="s">
        <v>377</v>
      </c>
      <c r="X1019" s="1">
        <f t="shared" si="15"/>
        <v>0</v>
      </c>
    </row>
    <row r="1020" spans="1:24" x14ac:dyDescent="0.25">
      <c r="A1020" t="s">
        <v>2974</v>
      </c>
      <c r="B1020" t="s">
        <v>3131</v>
      </c>
      <c r="C1020" t="s">
        <v>3132</v>
      </c>
      <c r="D1020" s="1">
        <v>867.33</v>
      </c>
      <c r="E1020" s="1">
        <v>977.94</v>
      </c>
      <c r="F1020" s="1">
        <v>99.31</v>
      </c>
      <c r="G1020" s="1">
        <v>867.33</v>
      </c>
      <c r="H1020" s="1">
        <v>99.31</v>
      </c>
      <c r="I1020" s="1">
        <v>0</v>
      </c>
      <c r="J1020" s="1">
        <v>72.28</v>
      </c>
      <c r="K1020" s="1">
        <v>38.33</v>
      </c>
      <c r="L1020" s="1">
        <v>0</v>
      </c>
      <c r="M1020" s="1">
        <v>0</v>
      </c>
      <c r="N1020" s="1">
        <v>0</v>
      </c>
      <c r="O1020" s="1">
        <v>0</v>
      </c>
      <c r="P1020" s="1">
        <v>0</v>
      </c>
      <c r="Q1020" s="1">
        <v>0</v>
      </c>
      <c r="R1020" s="1">
        <v>0</v>
      </c>
      <c r="S1020" s="1">
        <v>0</v>
      </c>
      <c r="T1020" s="1">
        <v>0</v>
      </c>
      <c r="U1020" s="1">
        <v>0</v>
      </c>
      <c r="V1020" s="1" t="s">
        <v>377</v>
      </c>
      <c r="W1020" s="1" t="s">
        <v>377</v>
      </c>
      <c r="X1020" s="1">
        <f t="shared" si="15"/>
        <v>0</v>
      </c>
    </row>
    <row r="1021" spans="1:24" x14ac:dyDescent="0.25">
      <c r="A1021" t="s">
        <v>2977</v>
      </c>
      <c r="B1021" t="s">
        <v>3134</v>
      </c>
      <c r="C1021" t="s">
        <v>3135</v>
      </c>
      <c r="D1021" s="1">
        <v>3326.67</v>
      </c>
      <c r="E1021" s="1">
        <v>3642.22</v>
      </c>
      <c r="F1021" s="1">
        <v>1876.87</v>
      </c>
      <c r="G1021" s="1">
        <v>3326.67</v>
      </c>
      <c r="H1021" s="1">
        <v>380.9</v>
      </c>
      <c r="I1021" s="1">
        <v>0</v>
      </c>
      <c r="J1021" s="1">
        <v>277.22000000000003</v>
      </c>
      <c r="K1021" s="1">
        <v>38.33</v>
      </c>
      <c r="L1021" s="1">
        <v>0</v>
      </c>
      <c r="M1021" s="1">
        <v>0</v>
      </c>
      <c r="N1021" s="1">
        <v>0</v>
      </c>
      <c r="O1021" s="1">
        <v>0</v>
      </c>
      <c r="P1021" s="1">
        <v>0</v>
      </c>
      <c r="Q1021" s="1">
        <v>0</v>
      </c>
      <c r="R1021" s="1">
        <v>0</v>
      </c>
      <c r="S1021" s="1">
        <v>0</v>
      </c>
      <c r="T1021" s="1">
        <v>0</v>
      </c>
      <c r="U1021" s="1">
        <v>0</v>
      </c>
      <c r="V1021" s="1" t="s">
        <v>377</v>
      </c>
      <c r="W1021" s="1" t="s">
        <v>377</v>
      </c>
      <c r="X1021" s="1">
        <f t="shared" si="15"/>
        <v>0</v>
      </c>
    </row>
    <row r="1022" spans="1:24" x14ac:dyDescent="0.25">
      <c r="A1022" t="s">
        <v>2980</v>
      </c>
      <c r="B1022" t="s">
        <v>3137</v>
      </c>
      <c r="C1022" t="s">
        <v>3138</v>
      </c>
      <c r="D1022" s="1">
        <v>1734.66</v>
      </c>
      <c r="E1022" s="1">
        <v>1734.66</v>
      </c>
      <c r="F1022" s="1">
        <v>441.12</v>
      </c>
      <c r="G1022" s="1">
        <v>1734.66</v>
      </c>
      <c r="H1022" s="1">
        <v>198.62</v>
      </c>
      <c r="I1022" s="1">
        <v>0</v>
      </c>
      <c r="J1022" s="1">
        <v>0</v>
      </c>
      <c r="K1022" s="1">
        <v>0</v>
      </c>
      <c r="L1022" s="1">
        <v>0</v>
      </c>
      <c r="M1022" s="1">
        <v>0</v>
      </c>
      <c r="N1022" s="1">
        <v>0</v>
      </c>
      <c r="O1022" s="1">
        <v>0</v>
      </c>
      <c r="P1022" s="1">
        <v>0</v>
      </c>
      <c r="Q1022" s="1">
        <v>0</v>
      </c>
      <c r="R1022" s="1">
        <v>0</v>
      </c>
      <c r="S1022" s="1">
        <v>0</v>
      </c>
      <c r="T1022" s="1">
        <v>0</v>
      </c>
      <c r="U1022" s="1">
        <v>0</v>
      </c>
      <c r="V1022" s="1" t="s">
        <v>377</v>
      </c>
      <c r="W1022" s="1" t="s">
        <v>377</v>
      </c>
      <c r="X1022" s="1">
        <f t="shared" si="15"/>
        <v>0</v>
      </c>
    </row>
    <row r="1023" spans="1:24" x14ac:dyDescent="0.25">
      <c r="A1023" t="s">
        <v>2983</v>
      </c>
      <c r="B1023" t="s">
        <v>75</v>
      </c>
      <c r="C1023" t="s">
        <v>76</v>
      </c>
      <c r="D1023" s="1">
        <v>1212</v>
      </c>
      <c r="E1023" s="1">
        <v>1212</v>
      </c>
      <c r="F1023" s="1">
        <v>278.77</v>
      </c>
      <c r="G1023" s="1">
        <v>1212</v>
      </c>
      <c r="H1023" s="1">
        <v>138.77000000000001</v>
      </c>
      <c r="I1023" s="1">
        <v>0</v>
      </c>
      <c r="J1023" s="1">
        <v>0</v>
      </c>
      <c r="K1023" s="1">
        <v>0</v>
      </c>
      <c r="L1023" s="1">
        <v>0</v>
      </c>
      <c r="M1023" s="1">
        <v>0</v>
      </c>
      <c r="N1023" s="1">
        <v>0</v>
      </c>
      <c r="O1023" s="1">
        <v>0</v>
      </c>
      <c r="P1023" s="1">
        <v>0</v>
      </c>
      <c r="Q1023" s="1">
        <v>0</v>
      </c>
      <c r="R1023" s="1">
        <v>0</v>
      </c>
      <c r="S1023" s="1">
        <v>0</v>
      </c>
      <c r="T1023" s="1">
        <v>0</v>
      </c>
      <c r="U1023" s="1">
        <v>0</v>
      </c>
      <c r="V1023" s="1" t="s">
        <v>377</v>
      </c>
      <c r="W1023" s="1" t="s">
        <v>377</v>
      </c>
      <c r="X1023" s="1">
        <f t="shared" si="15"/>
        <v>0</v>
      </c>
    </row>
    <row r="1024" spans="1:24" x14ac:dyDescent="0.25">
      <c r="A1024" t="s">
        <v>2984</v>
      </c>
      <c r="B1024" t="s">
        <v>7</v>
      </c>
      <c r="C1024" t="s">
        <v>8</v>
      </c>
      <c r="D1024" s="1">
        <v>1412</v>
      </c>
      <c r="E1024" s="1">
        <v>1412</v>
      </c>
      <c r="F1024" s="1">
        <v>823.3</v>
      </c>
      <c r="G1024" s="1">
        <v>1412</v>
      </c>
      <c r="H1024" s="1">
        <v>161.66999999999999</v>
      </c>
      <c r="I1024" s="1">
        <v>0</v>
      </c>
      <c r="J1024" s="1">
        <v>0</v>
      </c>
      <c r="K1024" s="1">
        <v>0</v>
      </c>
      <c r="L1024" s="1">
        <v>0</v>
      </c>
      <c r="M1024" s="1">
        <v>0</v>
      </c>
      <c r="N1024" s="1">
        <v>0</v>
      </c>
      <c r="O1024" s="1">
        <v>0</v>
      </c>
      <c r="P1024" s="1">
        <v>0</v>
      </c>
      <c r="Q1024" s="1">
        <v>0</v>
      </c>
      <c r="R1024" s="1">
        <v>0</v>
      </c>
      <c r="S1024" s="1">
        <v>0</v>
      </c>
      <c r="T1024" s="1">
        <v>0</v>
      </c>
      <c r="U1024" s="1">
        <v>0</v>
      </c>
      <c r="V1024" s="1" t="s">
        <v>377</v>
      </c>
      <c r="W1024" s="1" t="s">
        <v>377</v>
      </c>
      <c r="X1024" s="1">
        <f t="shared" si="15"/>
        <v>0</v>
      </c>
    </row>
    <row r="1025" spans="1:24" x14ac:dyDescent="0.25">
      <c r="A1025" t="s">
        <v>2987</v>
      </c>
      <c r="B1025" t="s">
        <v>3142</v>
      </c>
      <c r="C1025" t="s">
        <v>3143</v>
      </c>
      <c r="D1025" s="1">
        <v>623.95000000000005</v>
      </c>
      <c r="E1025" s="1">
        <v>714.67</v>
      </c>
      <c r="F1025" s="1">
        <v>380.58</v>
      </c>
      <c r="G1025" s="1">
        <v>714.67</v>
      </c>
      <c r="H1025" s="1">
        <v>58.96</v>
      </c>
      <c r="I1025" s="1">
        <v>0</v>
      </c>
      <c r="J1025" s="1">
        <v>0</v>
      </c>
      <c r="K1025" s="1">
        <v>0</v>
      </c>
      <c r="L1025" s="1">
        <v>0</v>
      </c>
      <c r="M1025" s="1">
        <v>0</v>
      </c>
      <c r="N1025" s="1">
        <v>18.72</v>
      </c>
      <c r="O1025" s="1">
        <v>0</v>
      </c>
      <c r="P1025" s="1">
        <v>0</v>
      </c>
      <c r="Q1025" s="1">
        <v>0</v>
      </c>
      <c r="R1025" s="1">
        <v>0</v>
      </c>
      <c r="S1025" s="1">
        <v>0</v>
      </c>
      <c r="T1025" s="1">
        <v>0</v>
      </c>
      <c r="U1025" s="1">
        <v>0</v>
      </c>
      <c r="V1025" s="1" t="s">
        <v>377</v>
      </c>
      <c r="W1025" s="1" t="s">
        <v>377</v>
      </c>
      <c r="X1025" s="1">
        <f t="shared" si="15"/>
        <v>0</v>
      </c>
    </row>
    <row r="1026" spans="1:24" x14ac:dyDescent="0.25">
      <c r="A1026" t="s">
        <v>2990</v>
      </c>
      <c r="B1026" t="s">
        <v>3146</v>
      </c>
      <c r="C1026" t="s">
        <v>3147</v>
      </c>
      <c r="D1026" s="1">
        <v>561</v>
      </c>
      <c r="E1026" s="1">
        <v>654.29999999999995</v>
      </c>
      <c r="F1026" s="1">
        <v>499.37</v>
      </c>
      <c r="G1026" s="1">
        <v>654.29999999999995</v>
      </c>
      <c r="H1026" s="1">
        <v>53.01</v>
      </c>
      <c r="I1026" s="1">
        <v>0</v>
      </c>
      <c r="J1026" s="1">
        <v>0</v>
      </c>
      <c r="K1026" s="1">
        <v>0</v>
      </c>
      <c r="L1026" s="1">
        <v>0</v>
      </c>
      <c r="M1026" s="1">
        <v>0</v>
      </c>
      <c r="N1026" s="1">
        <v>25.8</v>
      </c>
      <c r="O1026" s="1">
        <v>0</v>
      </c>
      <c r="P1026" s="1">
        <v>0</v>
      </c>
      <c r="Q1026" s="1">
        <v>0</v>
      </c>
      <c r="R1026" s="1">
        <v>0</v>
      </c>
      <c r="S1026" s="1">
        <v>0</v>
      </c>
      <c r="T1026" s="1">
        <v>0</v>
      </c>
      <c r="U1026" s="1">
        <v>0</v>
      </c>
      <c r="V1026" s="1" t="s">
        <v>483</v>
      </c>
      <c r="W1026" s="1" t="s">
        <v>377</v>
      </c>
      <c r="X1026" s="1">
        <f t="shared" si="15"/>
        <v>0</v>
      </c>
    </row>
    <row r="1027" spans="1:24" x14ac:dyDescent="0.25">
      <c r="A1027" t="s">
        <v>2991</v>
      </c>
      <c r="B1027" t="s">
        <v>3149</v>
      </c>
      <c r="C1027" t="s">
        <v>3150</v>
      </c>
      <c r="D1027" s="1">
        <v>3704.86</v>
      </c>
      <c r="E1027" s="1">
        <v>3704.86</v>
      </c>
      <c r="F1027" s="1">
        <v>1965.19</v>
      </c>
      <c r="G1027" s="1">
        <v>3704.86</v>
      </c>
      <c r="H1027" s="1">
        <v>424.21</v>
      </c>
      <c r="I1027" s="1">
        <v>0</v>
      </c>
      <c r="J1027" s="1">
        <v>0</v>
      </c>
      <c r="K1027" s="1">
        <v>0</v>
      </c>
      <c r="L1027" s="1">
        <v>0</v>
      </c>
      <c r="M1027" s="1">
        <v>0</v>
      </c>
      <c r="N1027" s="1">
        <v>0</v>
      </c>
      <c r="O1027" s="1">
        <v>0</v>
      </c>
      <c r="P1027" s="1">
        <v>0</v>
      </c>
      <c r="Q1027" s="1">
        <v>0</v>
      </c>
      <c r="R1027" s="1">
        <v>0</v>
      </c>
      <c r="S1027" s="1">
        <v>0</v>
      </c>
      <c r="T1027" s="1">
        <v>0</v>
      </c>
      <c r="U1027" s="1">
        <v>0</v>
      </c>
      <c r="V1027" s="1" t="s">
        <v>377</v>
      </c>
      <c r="W1027" s="1" t="s">
        <v>377</v>
      </c>
      <c r="X1027" s="1">
        <f t="shared" ref="X1027:X1090" si="16">SUM(P1027:U1027)</f>
        <v>0</v>
      </c>
    </row>
    <row r="1028" spans="1:24" x14ac:dyDescent="0.25">
      <c r="A1028" t="s">
        <v>2994</v>
      </c>
      <c r="B1028" t="s">
        <v>3152</v>
      </c>
      <c r="C1028" t="s">
        <v>3153</v>
      </c>
      <c r="D1028" s="1">
        <v>1734.66</v>
      </c>
      <c r="E1028" s="1">
        <v>1734.66</v>
      </c>
      <c r="F1028" s="1">
        <v>313.67</v>
      </c>
      <c r="G1028" s="1">
        <v>1734.66</v>
      </c>
      <c r="H1028" s="1">
        <v>198.62</v>
      </c>
      <c r="I1028" s="1">
        <v>0</v>
      </c>
      <c r="J1028" s="1">
        <v>0</v>
      </c>
      <c r="K1028" s="1">
        <v>0</v>
      </c>
      <c r="L1028" s="1">
        <v>0</v>
      </c>
      <c r="M1028" s="1">
        <v>0</v>
      </c>
      <c r="N1028" s="1">
        <v>0</v>
      </c>
      <c r="O1028" s="1">
        <v>0</v>
      </c>
      <c r="P1028" s="1">
        <v>0</v>
      </c>
      <c r="Q1028" s="1">
        <v>0</v>
      </c>
      <c r="R1028" s="1">
        <v>0</v>
      </c>
      <c r="S1028" s="1">
        <v>0</v>
      </c>
      <c r="T1028" s="1">
        <v>0</v>
      </c>
      <c r="U1028" s="1">
        <v>0</v>
      </c>
      <c r="V1028" s="1" t="s">
        <v>377</v>
      </c>
      <c r="W1028" s="1" t="s">
        <v>377</v>
      </c>
      <c r="X1028" s="1">
        <f t="shared" si="16"/>
        <v>0</v>
      </c>
    </row>
    <row r="1029" spans="1:24" x14ac:dyDescent="0.25">
      <c r="A1029" t="s">
        <v>2997</v>
      </c>
      <c r="B1029" t="s">
        <v>3155</v>
      </c>
      <c r="C1029" t="s">
        <v>3156</v>
      </c>
      <c r="D1029" s="1">
        <v>606</v>
      </c>
      <c r="E1029" s="1">
        <v>694.83</v>
      </c>
      <c r="F1029" s="1">
        <v>69.39</v>
      </c>
      <c r="G1029" s="1">
        <v>606</v>
      </c>
      <c r="H1029" s="1">
        <v>69.39</v>
      </c>
      <c r="I1029" s="1">
        <v>0</v>
      </c>
      <c r="J1029" s="1">
        <v>50.5</v>
      </c>
      <c r="K1029" s="1">
        <v>38.33</v>
      </c>
      <c r="L1029" s="1">
        <v>0</v>
      </c>
      <c r="M1029" s="1">
        <v>0</v>
      </c>
      <c r="N1029" s="1">
        <v>0</v>
      </c>
      <c r="O1029" s="1">
        <v>0</v>
      </c>
      <c r="P1029" s="1">
        <v>0</v>
      </c>
      <c r="Q1029" s="1">
        <v>0</v>
      </c>
      <c r="R1029" s="1">
        <v>0</v>
      </c>
      <c r="S1029" s="1">
        <v>0</v>
      </c>
      <c r="T1029" s="1">
        <v>0</v>
      </c>
      <c r="U1029" s="1">
        <v>0</v>
      </c>
      <c r="V1029" s="1" t="s">
        <v>377</v>
      </c>
      <c r="W1029" s="1" t="s">
        <v>377</v>
      </c>
      <c r="X1029" s="1">
        <f t="shared" si="16"/>
        <v>0</v>
      </c>
    </row>
    <row r="1030" spans="1:24" x14ac:dyDescent="0.25">
      <c r="A1030" t="s">
        <v>3000</v>
      </c>
      <c r="B1030" t="s">
        <v>3158</v>
      </c>
      <c r="C1030" t="s">
        <v>3159</v>
      </c>
      <c r="D1030" s="1">
        <v>4306.13</v>
      </c>
      <c r="E1030" s="1">
        <v>4703.3</v>
      </c>
      <c r="F1030" s="1">
        <v>1978.82</v>
      </c>
      <c r="G1030" s="1">
        <v>4306.13</v>
      </c>
      <c r="H1030" s="1">
        <v>493.05</v>
      </c>
      <c r="I1030" s="1">
        <v>0</v>
      </c>
      <c r="J1030" s="1">
        <v>358.84</v>
      </c>
      <c r="K1030" s="1">
        <v>38.33</v>
      </c>
      <c r="L1030" s="1">
        <v>0</v>
      </c>
      <c r="M1030" s="1">
        <v>0</v>
      </c>
      <c r="N1030" s="1">
        <v>0</v>
      </c>
      <c r="O1030" s="1">
        <v>0</v>
      </c>
      <c r="P1030" s="1">
        <v>0</v>
      </c>
      <c r="Q1030" s="1">
        <v>0</v>
      </c>
      <c r="R1030" s="1">
        <v>0</v>
      </c>
      <c r="S1030" s="1">
        <v>0</v>
      </c>
      <c r="T1030" s="1">
        <v>0</v>
      </c>
      <c r="U1030" s="1">
        <v>0</v>
      </c>
      <c r="V1030" s="1" t="s">
        <v>377</v>
      </c>
      <c r="W1030" s="1" t="s">
        <v>377</v>
      </c>
      <c r="X1030" s="1">
        <f t="shared" si="16"/>
        <v>0</v>
      </c>
    </row>
    <row r="1031" spans="1:24" x14ac:dyDescent="0.25">
      <c r="A1031" t="s">
        <v>3003</v>
      </c>
      <c r="B1031" t="s">
        <v>3161</v>
      </c>
      <c r="C1031" t="s">
        <v>3162</v>
      </c>
      <c r="D1031" s="1">
        <v>1734.66</v>
      </c>
      <c r="E1031" s="1">
        <v>1917.55</v>
      </c>
      <c r="F1031" s="1">
        <v>218.62</v>
      </c>
      <c r="G1031" s="1">
        <v>1734.66</v>
      </c>
      <c r="H1031" s="1">
        <v>198.62</v>
      </c>
      <c r="I1031" s="1">
        <v>0</v>
      </c>
      <c r="J1031" s="1">
        <v>144.56</v>
      </c>
      <c r="K1031" s="1">
        <v>38.33</v>
      </c>
      <c r="L1031" s="1">
        <v>0</v>
      </c>
      <c r="M1031" s="1">
        <v>0</v>
      </c>
      <c r="N1031" s="1">
        <v>0</v>
      </c>
      <c r="O1031" s="1">
        <v>0</v>
      </c>
      <c r="P1031" s="1">
        <v>0</v>
      </c>
      <c r="Q1031" s="1">
        <v>0</v>
      </c>
      <c r="R1031" s="1">
        <v>0</v>
      </c>
      <c r="S1031" s="1">
        <v>0</v>
      </c>
      <c r="T1031" s="1">
        <v>0</v>
      </c>
      <c r="U1031" s="1">
        <v>0</v>
      </c>
      <c r="V1031" s="1" t="s">
        <v>377</v>
      </c>
      <c r="W1031" s="1" t="s">
        <v>377</v>
      </c>
      <c r="X1031" s="1">
        <f t="shared" si="16"/>
        <v>0</v>
      </c>
    </row>
    <row r="1032" spans="1:24" x14ac:dyDescent="0.25">
      <c r="A1032" t="s">
        <v>3004</v>
      </c>
      <c r="B1032" t="s">
        <v>3165</v>
      </c>
      <c r="C1032" t="s">
        <v>3166</v>
      </c>
      <c r="D1032" s="1">
        <v>733</v>
      </c>
      <c r="E1032" s="1">
        <v>733</v>
      </c>
      <c r="F1032" s="1">
        <v>131.58000000000001</v>
      </c>
      <c r="G1032" s="1">
        <v>733</v>
      </c>
      <c r="H1032" s="1">
        <v>83.93</v>
      </c>
      <c r="I1032" s="1">
        <v>0</v>
      </c>
      <c r="J1032" s="1">
        <v>0</v>
      </c>
      <c r="K1032" s="1">
        <v>0</v>
      </c>
      <c r="L1032" s="1">
        <v>0</v>
      </c>
      <c r="M1032" s="1">
        <v>0</v>
      </c>
      <c r="N1032" s="1">
        <v>0</v>
      </c>
      <c r="O1032" s="1">
        <v>0</v>
      </c>
      <c r="P1032" s="1">
        <v>0</v>
      </c>
      <c r="Q1032" s="1">
        <v>0</v>
      </c>
      <c r="R1032" s="1">
        <v>0</v>
      </c>
      <c r="S1032" s="1">
        <v>0</v>
      </c>
      <c r="T1032" s="1">
        <v>0</v>
      </c>
      <c r="U1032" s="1">
        <v>0</v>
      </c>
      <c r="V1032" s="1" t="s">
        <v>377</v>
      </c>
      <c r="W1032" s="1" t="s">
        <v>377</v>
      </c>
      <c r="X1032" s="1">
        <f t="shared" si="16"/>
        <v>0</v>
      </c>
    </row>
    <row r="1033" spans="1:24" x14ac:dyDescent="0.25">
      <c r="A1033" t="s">
        <v>3007</v>
      </c>
      <c r="B1033" t="s">
        <v>3168</v>
      </c>
      <c r="C1033" t="s">
        <v>3169</v>
      </c>
      <c r="D1033" s="1">
        <v>3326.67</v>
      </c>
      <c r="E1033" s="1">
        <v>3326.67</v>
      </c>
      <c r="F1033" s="1">
        <v>1230.33</v>
      </c>
      <c r="G1033" s="1">
        <v>3326.67</v>
      </c>
      <c r="H1033" s="1">
        <v>380.9</v>
      </c>
      <c r="I1033" s="1">
        <v>0</v>
      </c>
      <c r="J1033" s="1">
        <v>0</v>
      </c>
      <c r="K1033" s="1">
        <v>0</v>
      </c>
      <c r="L1033" s="1">
        <v>0</v>
      </c>
      <c r="M1033" s="1">
        <v>0</v>
      </c>
      <c r="N1033" s="1">
        <v>0</v>
      </c>
      <c r="O1033" s="1">
        <v>0</v>
      </c>
      <c r="P1033" s="1">
        <v>0</v>
      </c>
      <c r="Q1033" s="1">
        <v>0</v>
      </c>
      <c r="R1033" s="1">
        <v>0</v>
      </c>
      <c r="S1033" s="1">
        <v>0</v>
      </c>
      <c r="T1033" s="1">
        <v>0</v>
      </c>
      <c r="U1033" s="1">
        <v>0</v>
      </c>
      <c r="V1033" s="1" t="s">
        <v>377</v>
      </c>
      <c r="W1033" s="1" t="s">
        <v>377</v>
      </c>
      <c r="X1033" s="1">
        <f t="shared" si="16"/>
        <v>0</v>
      </c>
    </row>
    <row r="1034" spans="1:24" x14ac:dyDescent="0.25">
      <c r="A1034" t="s">
        <v>3010</v>
      </c>
      <c r="B1034" t="s">
        <v>3171</v>
      </c>
      <c r="C1034" t="s">
        <v>3172</v>
      </c>
      <c r="D1034" s="1">
        <v>1734.66</v>
      </c>
      <c r="E1034" s="1">
        <v>1734.66</v>
      </c>
      <c r="F1034" s="1">
        <v>284.14</v>
      </c>
      <c r="G1034" s="1">
        <v>1734.66</v>
      </c>
      <c r="H1034" s="1">
        <v>198.62</v>
      </c>
      <c r="I1034" s="1">
        <v>0</v>
      </c>
      <c r="J1034" s="1">
        <v>0</v>
      </c>
      <c r="K1034" s="1">
        <v>0</v>
      </c>
      <c r="L1034" s="1">
        <v>0</v>
      </c>
      <c r="M1034" s="1">
        <v>0</v>
      </c>
      <c r="N1034" s="1">
        <v>0</v>
      </c>
      <c r="O1034" s="1">
        <v>0</v>
      </c>
      <c r="P1034" s="1">
        <v>0</v>
      </c>
      <c r="Q1034" s="1">
        <v>0</v>
      </c>
      <c r="R1034" s="1">
        <v>0</v>
      </c>
      <c r="S1034" s="1">
        <v>0</v>
      </c>
      <c r="T1034" s="1">
        <v>0</v>
      </c>
      <c r="U1034" s="1">
        <v>0</v>
      </c>
      <c r="V1034" s="1" t="s">
        <v>377</v>
      </c>
      <c r="W1034" s="1" t="s">
        <v>377</v>
      </c>
      <c r="X1034" s="1">
        <f t="shared" si="16"/>
        <v>0</v>
      </c>
    </row>
    <row r="1035" spans="1:24" x14ac:dyDescent="0.25">
      <c r="A1035" t="s">
        <v>3013</v>
      </c>
      <c r="B1035" t="s">
        <v>3174</v>
      </c>
      <c r="C1035" t="s">
        <v>3175</v>
      </c>
      <c r="D1035" s="1">
        <v>733</v>
      </c>
      <c r="E1035" s="1">
        <v>733</v>
      </c>
      <c r="F1035" s="1">
        <v>421.47</v>
      </c>
      <c r="G1035" s="1">
        <v>733</v>
      </c>
      <c r="H1035" s="1">
        <v>83.93</v>
      </c>
      <c r="I1035" s="1">
        <v>0</v>
      </c>
      <c r="J1035" s="1">
        <v>0</v>
      </c>
      <c r="K1035" s="1">
        <v>0</v>
      </c>
      <c r="L1035" s="1">
        <v>0</v>
      </c>
      <c r="M1035" s="1">
        <v>0</v>
      </c>
      <c r="N1035" s="1">
        <v>0</v>
      </c>
      <c r="O1035" s="1">
        <v>0</v>
      </c>
      <c r="P1035" s="1">
        <v>0</v>
      </c>
      <c r="Q1035" s="1">
        <v>0</v>
      </c>
      <c r="R1035" s="1">
        <v>0</v>
      </c>
      <c r="S1035" s="1">
        <v>0</v>
      </c>
      <c r="T1035" s="1">
        <v>0</v>
      </c>
      <c r="U1035" s="1">
        <v>0</v>
      </c>
      <c r="V1035" s="1" t="s">
        <v>377</v>
      </c>
      <c r="W1035" s="1" t="s">
        <v>377</v>
      </c>
      <c r="X1035" s="1">
        <f t="shared" si="16"/>
        <v>0</v>
      </c>
    </row>
    <row r="1036" spans="1:24" x14ac:dyDescent="0.25">
      <c r="A1036" t="s">
        <v>3016</v>
      </c>
      <c r="B1036" t="s">
        <v>3177</v>
      </c>
      <c r="C1036" t="s">
        <v>3178</v>
      </c>
      <c r="D1036" s="1">
        <v>1086</v>
      </c>
      <c r="E1036" s="1">
        <v>1086</v>
      </c>
      <c r="F1036" s="1">
        <v>395.99</v>
      </c>
      <c r="G1036" s="1">
        <v>1086</v>
      </c>
      <c r="H1036" s="1">
        <v>124.35</v>
      </c>
      <c r="I1036" s="1">
        <v>0</v>
      </c>
      <c r="J1036" s="1">
        <v>0</v>
      </c>
      <c r="K1036" s="1">
        <v>0</v>
      </c>
      <c r="L1036" s="1">
        <v>0</v>
      </c>
      <c r="M1036" s="1">
        <v>0</v>
      </c>
      <c r="N1036" s="1">
        <v>0</v>
      </c>
      <c r="O1036" s="1">
        <v>0</v>
      </c>
      <c r="P1036" s="1">
        <v>0</v>
      </c>
      <c r="Q1036" s="1">
        <v>0</v>
      </c>
      <c r="R1036" s="1">
        <v>0</v>
      </c>
      <c r="S1036" s="1">
        <v>0</v>
      </c>
      <c r="T1036" s="1">
        <v>0</v>
      </c>
      <c r="U1036" s="1">
        <v>0</v>
      </c>
      <c r="V1036" s="1" t="s">
        <v>377</v>
      </c>
      <c r="W1036" s="1" t="s">
        <v>377</v>
      </c>
      <c r="X1036" s="1">
        <f t="shared" si="16"/>
        <v>0</v>
      </c>
    </row>
    <row r="1037" spans="1:24" x14ac:dyDescent="0.25">
      <c r="A1037" t="s">
        <v>3017</v>
      </c>
      <c r="B1037" t="s">
        <v>53</v>
      </c>
      <c r="C1037" t="s">
        <v>54</v>
      </c>
      <c r="D1037" s="1">
        <v>1212</v>
      </c>
      <c r="E1037" s="1">
        <v>1351.33</v>
      </c>
      <c r="F1037" s="1">
        <v>637.74</v>
      </c>
      <c r="G1037" s="1">
        <v>1212</v>
      </c>
      <c r="H1037" s="1">
        <v>138.77000000000001</v>
      </c>
      <c r="I1037" s="1">
        <v>0</v>
      </c>
      <c r="J1037" s="1">
        <v>101</v>
      </c>
      <c r="K1037" s="1">
        <v>38.33</v>
      </c>
      <c r="L1037" s="1">
        <v>0</v>
      </c>
      <c r="M1037" s="1">
        <v>0</v>
      </c>
      <c r="N1037" s="1">
        <v>0</v>
      </c>
      <c r="O1037" s="1">
        <v>0</v>
      </c>
      <c r="P1037" s="1">
        <v>0</v>
      </c>
      <c r="Q1037" s="1">
        <v>0</v>
      </c>
      <c r="R1037" s="1">
        <v>0</v>
      </c>
      <c r="S1037" s="1">
        <v>0</v>
      </c>
      <c r="T1037" s="1">
        <v>0</v>
      </c>
      <c r="U1037" s="1">
        <v>0</v>
      </c>
      <c r="V1037" s="1" t="s">
        <v>377</v>
      </c>
      <c r="W1037" s="1" t="s">
        <v>377</v>
      </c>
      <c r="X1037" s="1">
        <f t="shared" si="16"/>
        <v>0</v>
      </c>
    </row>
    <row r="1038" spans="1:24" x14ac:dyDescent="0.25">
      <c r="A1038" t="s">
        <v>3018</v>
      </c>
      <c r="B1038" t="s">
        <v>3181</v>
      </c>
      <c r="C1038" t="s">
        <v>3182</v>
      </c>
      <c r="D1038" s="1">
        <v>3704.86</v>
      </c>
      <c r="E1038" s="1">
        <v>3704.86</v>
      </c>
      <c r="F1038" s="1">
        <v>1746.54</v>
      </c>
      <c r="G1038" s="1">
        <v>3704.86</v>
      </c>
      <c r="H1038" s="1">
        <v>424.21</v>
      </c>
      <c r="I1038" s="1">
        <v>0</v>
      </c>
      <c r="J1038" s="1">
        <v>0</v>
      </c>
      <c r="K1038" s="1">
        <v>0</v>
      </c>
      <c r="L1038" s="1">
        <v>0</v>
      </c>
      <c r="M1038" s="1">
        <v>0</v>
      </c>
      <c r="N1038" s="1">
        <v>0</v>
      </c>
      <c r="O1038" s="1">
        <v>0</v>
      </c>
      <c r="P1038" s="1">
        <v>0</v>
      </c>
      <c r="Q1038" s="1">
        <v>0</v>
      </c>
      <c r="R1038" s="1">
        <v>0</v>
      </c>
      <c r="S1038" s="1">
        <v>0</v>
      </c>
      <c r="T1038" s="1">
        <v>0</v>
      </c>
      <c r="U1038" s="1">
        <v>0</v>
      </c>
      <c r="V1038" s="1" t="s">
        <v>377</v>
      </c>
      <c r="W1038" s="1" t="s">
        <v>377</v>
      </c>
      <c r="X1038" s="1">
        <f t="shared" si="16"/>
        <v>0</v>
      </c>
    </row>
    <row r="1039" spans="1:24" x14ac:dyDescent="0.25">
      <c r="A1039" t="s">
        <v>3021</v>
      </c>
      <c r="B1039" t="s">
        <v>3184</v>
      </c>
      <c r="C1039" t="s">
        <v>3185</v>
      </c>
      <c r="D1039" s="1">
        <v>2604.81</v>
      </c>
      <c r="E1039" s="1">
        <v>2860.21</v>
      </c>
      <c r="F1039" s="1">
        <v>817.06</v>
      </c>
      <c r="G1039" s="1">
        <v>2604.81</v>
      </c>
      <c r="H1039" s="1">
        <v>298.25</v>
      </c>
      <c r="I1039" s="1">
        <v>0</v>
      </c>
      <c r="J1039" s="1">
        <v>217.07</v>
      </c>
      <c r="K1039" s="1">
        <v>38.33</v>
      </c>
      <c r="L1039" s="1">
        <v>0</v>
      </c>
      <c r="M1039" s="1">
        <v>0</v>
      </c>
      <c r="N1039" s="1">
        <v>0</v>
      </c>
      <c r="O1039" s="1">
        <v>0</v>
      </c>
      <c r="P1039" s="1">
        <v>0</v>
      </c>
      <c r="Q1039" s="1">
        <v>0</v>
      </c>
      <c r="R1039" s="1">
        <v>0</v>
      </c>
      <c r="S1039" s="1">
        <v>0</v>
      </c>
      <c r="T1039" s="1">
        <v>0</v>
      </c>
      <c r="U1039" s="1">
        <v>0</v>
      </c>
      <c r="V1039" s="1" t="s">
        <v>377</v>
      </c>
      <c r="W1039" s="1" t="s">
        <v>377</v>
      </c>
      <c r="X1039" s="1">
        <f t="shared" si="16"/>
        <v>0</v>
      </c>
    </row>
    <row r="1040" spans="1:24" x14ac:dyDescent="0.25">
      <c r="A1040" t="s">
        <v>3022</v>
      </c>
      <c r="B1040" t="s">
        <v>3187</v>
      </c>
      <c r="C1040" t="s">
        <v>3188</v>
      </c>
      <c r="D1040" s="1">
        <v>1734.66</v>
      </c>
      <c r="E1040" s="1">
        <v>1917.55</v>
      </c>
      <c r="F1040" s="1">
        <v>198.62</v>
      </c>
      <c r="G1040" s="1">
        <v>1734.66</v>
      </c>
      <c r="H1040" s="1">
        <v>198.62</v>
      </c>
      <c r="I1040" s="1">
        <v>0</v>
      </c>
      <c r="J1040" s="1">
        <v>144.56</v>
      </c>
      <c r="K1040" s="1">
        <v>38.33</v>
      </c>
      <c r="L1040" s="1">
        <v>0</v>
      </c>
      <c r="M1040" s="1">
        <v>0</v>
      </c>
      <c r="N1040" s="1">
        <v>0</v>
      </c>
      <c r="O1040" s="1">
        <v>0</v>
      </c>
      <c r="P1040" s="1">
        <v>0</v>
      </c>
      <c r="Q1040" s="1">
        <v>0</v>
      </c>
      <c r="R1040" s="1">
        <v>0</v>
      </c>
      <c r="S1040" s="1">
        <v>0</v>
      </c>
      <c r="T1040" s="1">
        <v>0</v>
      </c>
      <c r="U1040" s="1">
        <v>0</v>
      </c>
      <c r="V1040" s="1" t="s">
        <v>377</v>
      </c>
      <c r="W1040" s="1" t="s">
        <v>377</v>
      </c>
      <c r="X1040" s="1">
        <f t="shared" si="16"/>
        <v>0</v>
      </c>
    </row>
    <row r="1041" spans="1:24" x14ac:dyDescent="0.25">
      <c r="A1041" t="s">
        <v>3025</v>
      </c>
      <c r="B1041" t="s">
        <v>9</v>
      </c>
      <c r="C1041" t="s">
        <v>10</v>
      </c>
      <c r="D1041" s="1">
        <v>1676</v>
      </c>
      <c r="E1041" s="1">
        <v>1676</v>
      </c>
      <c r="F1041" s="1">
        <v>784.29</v>
      </c>
      <c r="G1041" s="1">
        <v>1676</v>
      </c>
      <c r="H1041" s="1">
        <v>191.9</v>
      </c>
      <c r="I1041" s="1">
        <v>0</v>
      </c>
      <c r="J1041" s="1">
        <v>0</v>
      </c>
      <c r="K1041" s="1">
        <v>0</v>
      </c>
      <c r="L1041" s="1">
        <v>0</v>
      </c>
      <c r="M1041" s="1">
        <v>0</v>
      </c>
      <c r="N1041" s="1">
        <v>0</v>
      </c>
      <c r="O1041" s="1">
        <v>0</v>
      </c>
      <c r="P1041" s="1">
        <v>0</v>
      </c>
      <c r="Q1041" s="1">
        <v>0</v>
      </c>
      <c r="R1041" s="1">
        <v>0</v>
      </c>
      <c r="S1041" s="1">
        <v>0</v>
      </c>
      <c r="T1041" s="1">
        <v>0</v>
      </c>
      <c r="U1041" s="1">
        <v>0</v>
      </c>
      <c r="V1041" s="1" t="s">
        <v>377</v>
      </c>
      <c r="W1041" s="1" t="s">
        <v>377</v>
      </c>
      <c r="X1041" s="1">
        <f t="shared" si="16"/>
        <v>0</v>
      </c>
    </row>
    <row r="1042" spans="1:24" x14ac:dyDescent="0.25">
      <c r="A1042" t="s">
        <v>3028</v>
      </c>
      <c r="B1042" t="s">
        <v>3191</v>
      </c>
      <c r="C1042" t="s">
        <v>3192</v>
      </c>
      <c r="D1042" s="1">
        <v>1212</v>
      </c>
      <c r="E1042" s="1">
        <v>1351.33</v>
      </c>
      <c r="F1042" s="1">
        <v>652.48</v>
      </c>
      <c r="G1042" s="1">
        <v>1212</v>
      </c>
      <c r="H1042" s="1">
        <v>138.77000000000001</v>
      </c>
      <c r="I1042" s="1">
        <v>0</v>
      </c>
      <c r="J1042" s="1">
        <v>101</v>
      </c>
      <c r="K1042" s="1">
        <v>38.33</v>
      </c>
      <c r="L1042" s="1">
        <v>0</v>
      </c>
      <c r="M1042" s="1">
        <v>0</v>
      </c>
      <c r="N1042" s="1">
        <v>0</v>
      </c>
      <c r="O1042" s="1">
        <v>0</v>
      </c>
      <c r="P1042" s="1">
        <v>0</v>
      </c>
      <c r="Q1042" s="1">
        <v>0</v>
      </c>
      <c r="R1042" s="1">
        <v>0</v>
      </c>
      <c r="S1042" s="1">
        <v>0</v>
      </c>
      <c r="T1042" s="1">
        <v>0</v>
      </c>
      <c r="U1042" s="1">
        <v>0</v>
      </c>
      <c r="V1042" s="1" t="s">
        <v>377</v>
      </c>
      <c r="W1042" s="1" t="s">
        <v>377</v>
      </c>
      <c r="X1042" s="1">
        <f t="shared" si="16"/>
        <v>0</v>
      </c>
    </row>
    <row r="1043" spans="1:24" x14ac:dyDescent="0.25">
      <c r="A1043" t="s">
        <v>3031</v>
      </c>
      <c r="B1043" t="s">
        <v>3195</v>
      </c>
      <c r="C1043" t="s">
        <v>3196</v>
      </c>
      <c r="D1043" s="1">
        <v>1734.66</v>
      </c>
      <c r="E1043" s="1">
        <v>1917.55</v>
      </c>
      <c r="F1043" s="1">
        <v>198.62</v>
      </c>
      <c r="G1043" s="1">
        <v>1734.66</v>
      </c>
      <c r="H1043" s="1">
        <v>198.62</v>
      </c>
      <c r="I1043" s="1">
        <v>0</v>
      </c>
      <c r="J1043" s="1">
        <v>144.56</v>
      </c>
      <c r="K1043" s="1">
        <v>38.33</v>
      </c>
      <c r="L1043" s="1">
        <v>0</v>
      </c>
      <c r="M1043" s="1">
        <v>0</v>
      </c>
      <c r="N1043" s="1">
        <v>0</v>
      </c>
      <c r="O1043" s="1">
        <v>0</v>
      </c>
      <c r="P1043" s="1">
        <v>0</v>
      </c>
      <c r="Q1043" s="1">
        <v>0</v>
      </c>
      <c r="R1043" s="1">
        <v>0</v>
      </c>
      <c r="S1043" s="1">
        <v>0</v>
      </c>
      <c r="T1043" s="1">
        <v>0</v>
      </c>
      <c r="U1043" s="1">
        <v>0</v>
      </c>
      <c r="V1043" s="1" t="s">
        <v>377</v>
      </c>
      <c r="W1043" s="1" t="s">
        <v>377</v>
      </c>
      <c r="X1043" s="1">
        <f t="shared" si="16"/>
        <v>0</v>
      </c>
    </row>
    <row r="1044" spans="1:24" x14ac:dyDescent="0.25">
      <c r="A1044" t="s">
        <v>3034</v>
      </c>
      <c r="B1044" t="s">
        <v>217</v>
      </c>
      <c r="C1044" t="s">
        <v>218</v>
      </c>
      <c r="D1044" s="1">
        <v>2600</v>
      </c>
      <c r="E1044" s="1">
        <v>2816.67</v>
      </c>
      <c r="F1044" s="1">
        <v>507.84</v>
      </c>
      <c r="G1044" s="1">
        <v>2600</v>
      </c>
      <c r="H1044" s="1">
        <v>297.7</v>
      </c>
      <c r="I1044" s="1">
        <v>0</v>
      </c>
      <c r="J1044" s="1">
        <v>216.67</v>
      </c>
      <c r="K1044" s="1">
        <v>0</v>
      </c>
      <c r="L1044" s="1">
        <v>0</v>
      </c>
      <c r="M1044" s="1">
        <v>0</v>
      </c>
      <c r="N1044" s="1">
        <v>0</v>
      </c>
      <c r="O1044" s="1">
        <v>0</v>
      </c>
      <c r="P1044" s="1">
        <v>0</v>
      </c>
      <c r="Q1044" s="1">
        <v>0</v>
      </c>
      <c r="R1044" s="1">
        <v>0</v>
      </c>
      <c r="S1044" s="1">
        <v>0</v>
      </c>
      <c r="T1044" s="1">
        <v>0</v>
      </c>
      <c r="U1044" s="1">
        <v>0</v>
      </c>
      <c r="V1044" s="1" t="s">
        <v>377</v>
      </c>
      <c r="W1044" s="1" t="s">
        <v>377</v>
      </c>
      <c r="X1044" s="1">
        <f t="shared" si="16"/>
        <v>0</v>
      </c>
    </row>
    <row r="1045" spans="1:24" x14ac:dyDescent="0.25">
      <c r="A1045" t="s">
        <v>3037</v>
      </c>
      <c r="B1045" t="s">
        <v>3199</v>
      </c>
      <c r="C1045" t="s">
        <v>3200</v>
      </c>
      <c r="D1045" s="1">
        <v>733</v>
      </c>
      <c r="E1045" s="1">
        <v>733</v>
      </c>
      <c r="F1045" s="1">
        <v>659.9</v>
      </c>
      <c r="G1045" s="1">
        <v>733</v>
      </c>
      <c r="H1045" s="1">
        <v>83.93</v>
      </c>
      <c r="I1045" s="1">
        <v>0</v>
      </c>
      <c r="J1045" s="1">
        <v>0</v>
      </c>
      <c r="K1045" s="1">
        <v>0</v>
      </c>
      <c r="L1045" s="1">
        <v>0</v>
      </c>
      <c r="M1045" s="1">
        <v>0</v>
      </c>
      <c r="N1045" s="1">
        <v>0</v>
      </c>
      <c r="O1045" s="1">
        <v>0</v>
      </c>
      <c r="P1045" s="1">
        <v>0</v>
      </c>
      <c r="Q1045" s="1">
        <v>0</v>
      </c>
      <c r="R1045" s="1">
        <v>0</v>
      </c>
      <c r="S1045" s="1">
        <v>0</v>
      </c>
      <c r="T1045" s="1">
        <v>0</v>
      </c>
      <c r="U1045" s="1">
        <v>0</v>
      </c>
      <c r="V1045" s="1" t="s">
        <v>377</v>
      </c>
      <c r="W1045" s="1" t="s">
        <v>377</v>
      </c>
      <c r="X1045" s="1">
        <f t="shared" si="16"/>
        <v>0</v>
      </c>
    </row>
    <row r="1046" spans="1:24" x14ac:dyDescent="0.25">
      <c r="A1046" t="s">
        <v>3040</v>
      </c>
      <c r="B1046" t="s">
        <v>3202</v>
      </c>
      <c r="C1046" t="s">
        <v>3203</v>
      </c>
      <c r="D1046" s="1">
        <v>1000</v>
      </c>
      <c r="E1046" s="1">
        <v>1000</v>
      </c>
      <c r="F1046" s="1">
        <v>134.5</v>
      </c>
      <c r="G1046" s="1">
        <v>1000</v>
      </c>
      <c r="H1046" s="1">
        <v>114.5</v>
      </c>
      <c r="I1046" s="1">
        <v>0</v>
      </c>
      <c r="J1046" s="1">
        <v>0</v>
      </c>
      <c r="K1046" s="1">
        <v>0</v>
      </c>
      <c r="L1046" s="1">
        <v>0</v>
      </c>
      <c r="M1046" s="1">
        <v>0</v>
      </c>
      <c r="N1046" s="1">
        <v>0</v>
      </c>
      <c r="O1046" s="1">
        <v>0</v>
      </c>
      <c r="P1046" s="1">
        <v>0</v>
      </c>
      <c r="Q1046" s="1">
        <v>0</v>
      </c>
      <c r="R1046" s="1">
        <v>0</v>
      </c>
      <c r="S1046" s="1">
        <v>0</v>
      </c>
      <c r="T1046" s="1">
        <v>0</v>
      </c>
      <c r="U1046" s="1">
        <v>0</v>
      </c>
      <c r="V1046" s="1" t="s">
        <v>377</v>
      </c>
      <c r="W1046" s="1" t="s">
        <v>377</v>
      </c>
      <c r="X1046" s="1">
        <f t="shared" si="16"/>
        <v>0</v>
      </c>
    </row>
    <row r="1047" spans="1:24" x14ac:dyDescent="0.25">
      <c r="A1047" t="s">
        <v>3041</v>
      </c>
      <c r="B1047" t="s">
        <v>3205</v>
      </c>
      <c r="C1047" t="s">
        <v>3206</v>
      </c>
      <c r="D1047" s="1">
        <v>1086</v>
      </c>
      <c r="E1047" s="1">
        <v>1214.83</v>
      </c>
      <c r="F1047" s="1">
        <v>124.35</v>
      </c>
      <c r="G1047" s="1">
        <v>1086</v>
      </c>
      <c r="H1047" s="1">
        <v>124.35</v>
      </c>
      <c r="I1047" s="1">
        <v>0</v>
      </c>
      <c r="J1047" s="1">
        <v>90.5</v>
      </c>
      <c r="K1047" s="1">
        <v>38.33</v>
      </c>
      <c r="L1047" s="1">
        <v>0</v>
      </c>
      <c r="M1047" s="1">
        <v>0</v>
      </c>
      <c r="N1047" s="1">
        <v>0</v>
      </c>
      <c r="O1047" s="1">
        <v>0</v>
      </c>
      <c r="P1047" s="1">
        <v>0</v>
      </c>
      <c r="Q1047" s="1">
        <v>0</v>
      </c>
      <c r="R1047" s="1">
        <v>0</v>
      </c>
      <c r="S1047" s="1">
        <v>0</v>
      </c>
      <c r="T1047" s="1">
        <v>0</v>
      </c>
      <c r="U1047" s="1">
        <v>0</v>
      </c>
      <c r="V1047" s="1" t="s">
        <v>377</v>
      </c>
      <c r="W1047" s="1" t="s">
        <v>377</v>
      </c>
      <c r="X1047" s="1">
        <f t="shared" si="16"/>
        <v>0</v>
      </c>
    </row>
    <row r="1048" spans="1:24" x14ac:dyDescent="0.25">
      <c r="A1048" t="s">
        <v>3044</v>
      </c>
      <c r="B1048" t="s">
        <v>3208</v>
      </c>
      <c r="C1048" t="s">
        <v>3209</v>
      </c>
      <c r="D1048" s="1">
        <v>1086</v>
      </c>
      <c r="E1048" s="1">
        <v>1214.83</v>
      </c>
      <c r="F1048" s="1">
        <v>124.35</v>
      </c>
      <c r="G1048" s="1">
        <v>1086</v>
      </c>
      <c r="H1048" s="1">
        <v>124.35</v>
      </c>
      <c r="I1048" s="1">
        <v>0</v>
      </c>
      <c r="J1048" s="1">
        <v>90.5</v>
      </c>
      <c r="K1048" s="1">
        <v>38.33</v>
      </c>
      <c r="L1048" s="1">
        <v>0</v>
      </c>
      <c r="M1048" s="1">
        <v>0</v>
      </c>
      <c r="N1048" s="1">
        <v>0</v>
      </c>
      <c r="O1048" s="1">
        <v>0</v>
      </c>
      <c r="P1048" s="1">
        <v>0</v>
      </c>
      <c r="Q1048" s="1">
        <v>0</v>
      </c>
      <c r="R1048" s="1">
        <v>0</v>
      </c>
      <c r="S1048" s="1">
        <v>0</v>
      </c>
      <c r="T1048" s="1">
        <v>0</v>
      </c>
      <c r="U1048" s="1">
        <v>0</v>
      </c>
      <c r="V1048" s="1" t="s">
        <v>377</v>
      </c>
      <c r="W1048" s="1" t="s">
        <v>377</v>
      </c>
      <c r="X1048" s="1">
        <f t="shared" si="16"/>
        <v>0</v>
      </c>
    </row>
    <row r="1049" spans="1:24" x14ac:dyDescent="0.25">
      <c r="A1049" t="s">
        <v>3047</v>
      </c>
      <c r="B1049" t="s">
        <v>3211</v>
      </c>
      <c r="C1049" t="s">
        <v>3212</v>
      </c>
      <c r="D1049" s="1">
        <v>2700</v>
      </c>
      <c r="E1049" s="1">
        <v>2700</v>
      </c>
      <c r="F1049" s="1">
        <v>2030.11</v>
      </c>
      <c r="G1049" s="1">
        <v>2700</v>
      </c>
      <c r="H1049" s="1">
        <v>309.14999999999998</v>
      </c>
      <c r="I1049" s="1">
        <v>0</v>
      </c>
      <c r="J1049" s="1">
        <v>0</v>
      </c>
      <c r="K1049" s="1">
        <v>0</v>
      </c>
      <c r="L1049" s="1">
        <v>0</v>
      </c>
      <c r="M1049" s="1">
        <v>0</v>
      </c>
      <c r="N1049" s="1">
        <v>0</v>
      </c>
      <c r="O1049" s="1">
        <v>0</v>
      </c>
      <c r="P1049" s="1">
        <v>0</v>
      </c>
      <c r="Q1049" s="1">
        <v>0</v>
      </c>
      <c r="R1049" s="1">
        <v>0</v>
      </c>
      <c r="S1049" s="1">
        <v>0</v>
      </c>
      <c r="T1049" s="1">
        <v>0</v>
      </c>
      <c r="U1049" s="1">
        <v>0</v>
      </c>
      <c r="V1049" s="1" t="s">
        <v>377</v>
      </c>
      <c r="W1049" s="1" t="s">
        <v>377</v>
      </c>
      <c r="X1049" s="1">
        <f t="shared" si="16"/>
        <v>0</v>
      </c>
    </row>
    <row r="1050" spans="1:24" x14ac:dyDescent="0.25">
      <c r="A1050" t="s">
        <v>3048</v>
      </c>
      <c r="B1050" t="s">
        <v>3215</v>
      </c>
      <c r="C1050" t="s">
        <v>3216</v>
      </c>
      <c r="D1050" s="1">
        <v>1734.66</v>
      </c>
      <c r="E1050" s="1">
        <v>1917.55</v>
      </c>
      <c r="F1050" s="1">
        <v>198.62</v>
      </c>
      <c r="G1050" s="1">
        <v>1734.66</v>
      </c>
      <c r="H1050" s="1">
        <v>198.62</v>
      </c>
      <c r="I1050" s="1">
        <v>0</v>
      </c>
      <c r="J1050" s="1">
        <v>144.56</v>
      </c>
      <c r="K1050" s="1">
        <v>38.33</v>
      </c>
      <c r="L1050" s="1">
        <v>0</v>
      </c>
      <c r="M1050" s="1">
        <v>0</v>
      </c>
      <c r="N1050" s="1">
        <v>0</v>
      </c>
      <c r="O1050" s="1">
        <v>0</v>
      </c>
      <c r="P1050" s="1">
        <v>0</v>
      </c>
      <c r="Q1050" s="1">
        <v>0</v>
      </c>
      <c r="R1050" s="1">
        <v>0</v>
      </c>
      <c r="S1050" s="1">
        <v>0</v>
      </c>
      <c r="T1050" s="1">
        <v>0</v>
      </c>
      <c r="U1050" s="1">
        <v>0</v>
      </c>
      <c r="V1050" s="1" t="s">
        <v>377</v>
      </c>
      <c r="W1050" s="1" t="s">
        <v>377</v>
      </c>
      <c r="X1050" s="1">
        <f t="shared" si="16"/>
        <v>0</v>
      </c>
    </row>
    <row r="1051" spans="1:24" x14ac:dyDescent="0.25">
      <c r="A1051" t="s">
        <v>3051</v>
      </c>
      <c r="B1051" t="s">
        <v>207</v>
      </c>
      <c r="C1051" t="s">
        <v>208</v>
      </c>
      <c r="D1051" s="1">
        <v>1676</v>
      </c>
      <c r="E1051" s="1">
        <v>1676</v>
      </c>
      <c r="F1051" s="1">
        <v>1484.94</v>
      </c>
      <c r="G1051" s="1">
        <v>1676</v>
      </c>
      <c r="H1051" s="1">
        <v>191.9</v>
      </c>
      <c r="I1051" s="1">
        <v>0</v>
      </c>
      <c r="J1051" s="1">
        <v>0</v>
      </c>
      <c r="K1051" s="1">
        <v>0</v>
      </c>
      <c r="L1051" s="1">
        <v>0</v>
      </c>
      <c r="M1051" s="1">
        <v>0</v>
      </c>
      <c r="N1051" s="1">
        <v>0</v>
      </c>
      <c r="O1051" s="1">
        <v>0</v>
      </c>
      <c r="P1051" s="1">
        <v>0</v>
      </c>
      <c r="Q1051" s="1">
        <v>0</v>
      </c>
      <c r="R1051" s="1">
        <v>0</v>
      </c>
      <c r="S1051" s="1">
        <v>0</v>
      </c>
      <c r="T1051" s="1">
        <v>0</v>
      </c>
      <c r="U1051" s="1">
        <v>0</v>
      </c>
      <c r="V1051" s="1" t="s">
        <v>377</v>
      </c>
      <c r="W1051" s="1" t="s">
        <v>377</v>
      </c>
      <c r="X1051" s="1">
        <f t="shared" si="16"/>
        <v>0</v>
      </c>
    </row>
    <row r="1052" spans="1:24" x14ac:dyDescent="0.25">
      <c r="A1052" t="s">
        <v>3054</v>
      </c>
      <c r="B1052" t="s">
        <v>3219</v>
      </c>
      <c r="C1052" t="s">
        <v>3220</v>
      </c>
      <c r="D1052" s="1">
        <v>733</v>
      </c>
      <c r="E1052" s="1">
        <v>733</v>
      </c>
      <c r="F1052" s="1">
        <v>478.15</v>
      </c>
      <c r="G1052" s="1">
        <v>733</v>
      </c>
      <c r="H1052" s="1">
        <v>83.93</v>
      </c>
      <c r="I1052" s="1">
        <v>0</v>
      </c>
      <c r="J1052" s="1">
        <v>0</v>
      </c>
      <c r="K1052" s="1">
        <v>0</v>
      </c>
      <c r="L1052" s="1">
        <v>0</v>
      </c>
      <c r="M1052" s="1">
        <v>0</v>
      </c>
      <c r="N1052" s="1">
        <v>0</v>
      </c>
      <c r="O1052" s="1">
        <v>0</v>
      </c>
      <c r="P1052" s="1">
        <v>0</v>
      </c>
      <c r="Q1052" s="1">
        <v>0</v>
      </c>
      <c r="R1052" s="1">
        <v>0</v>
      </c>
      <c r="S1052" s="1">
        <v>0</v>
      </c>
      <c r="T1052" s="1">
        <v>0</v>
      </c>
      <c r="U1052" s="1">
        <v>0</v>
      </c>
      <c r="V1052" s="1" t="s">
        <v>377</v>
      </c>
      <c r="W1052" s="1" t="s">
        <v>377</v>
      </c>
      <c r="X1052" s="1">
        <f t="shared" si="16"/>
        <v>0</v>
      </c>
    </row>
    <row r="1053" spans="1:24" x14ac:dyDescent="0.25">
      <c r="A1053" t="s">
        <v>3057</v>
      </c>
      <c r="B1053" t="s">
        <v>3222</v>
      </c>
      <c r="C1053" t="s">
        <v>3223</v>
      </c>
      <c r="D1053" s="1">
        <v>2300</v>
      </c>
      <c r="E1053" s="1">
        <v>2530</v>
      </c>
      <c r="F1053" s="1">
        <v>1003.3</v>
      </c>
      <c r="G1053" s="1">
        <v>2300</v>
      </c>
      <c r="H1053" s="1">
        <v>263.35000000000002</v>
      </c>
      <c r="I1053" s="1">
        <v>0</v>
      </c>
      <c r="J1053" s="1">
        <v>191.67</v>
      </c>
      <c r="K1053" s="1">
        <v>38.33</v>
      </c>
      <c r="L1053" s="1">
        <v>0</v>
      </c>
      <c r="M1053" s="1">
        <v>0</v>
      </c>
      <c r="N1053" s="1">
        <v>0</v>
      </c>
      <c r="O1053" s="1">
        <v>0</v>
      </c>
      <c r="P1053" s="1">
        <v>0</v>
      </c>
      <c r="Q1053" s="1">
        <v>0</v>
      </c>
      <c r="R1053" s="1">
        <v>0</v>
      </c>
      <c r="S1053" s="1">
        <v>0</v>
      </c>
      <c r="T1053" s="1">
        <v>0</v>
      </c>
      <c r="U1053" s="1">
        <v>0</v>
      </c>
      <c r="V1053" s="1" t="s">
        <v>377</v>
      </c>
      <c r="W1053" s="1" t="s">
        <v>377</v>
      </c>
      <c r="X1053" s="1">
        <f t="shared" si="16"/>
        <v>0</v>
      </c>
    </row>
    <row r="1054" spans="1:24" x14ac:dyDescent="0.25">
      <c r="A1054" t="s">
        <v>3060</v>
      </c>
      <c r="B1054" t="s">
        <v>3225</v>
      </c>
      <c r="C1054" t="s">
        <v>3226</v>
      </c>
      <c r="D1054" s="1">
        <v>1212</v>
      </c>
      <c r="E1054" s="1">
        <v>1351.33</v>
      </c>
      <c r="F1054" s="1">
        <v>1211</v>
      </c>
      <c r="G1054" s="1">
        <v>1212</v>
      </c>
      <c r="H1054" s="1">
        <v>138.77000000000001</v>
      </c>
      <c r="I1054" s="1">
        <v>0</v>
      </c>
      <c r="J1054" s="1">
        <v>101</v>
      </c>
      <c r="K1054" s="1">
        <v>38.33</v>
      </c>
      <c r="L1054" s="1">
        <v>0</v>
      </c>
      <c r="M1054" s="1">
        <v>0</v>
      </c>
      <c r="N1054" s="1">
        <v>0</v>
      </c>
      <c r="O1054" s="1">
        <v>0</v>
      </c>
      <c r="P1054" s="1">
        <v>0</v>
      </c>
      <c r="Q1054" s="1">
        <v>0</v>
      </c>
      <c r="R1054" s="1">
        <v>0</v>
      </c>
      <c r="S1054" s="1">
        <v>0</v>
      </c>
      <c r="T1054" s="1">
        <v>0</v>
      </c>
      <c r="U1054" s="1">
        <v>0</v>
      </c>
      <c r="V1054" s="1" t="s">
        <v>377</v>
      </c>
      <c r="W1054" s="1" t="s">
        <v>377</v>
      </c>
      <c r="X1054" s="1">
        <f t="shared" si="16"/>
        <v>0</v>
      </c>
    </row>
    <row r="1055" spans="1:24" x14ac:dyDescent="0.25">
      <c r="A1055" t="s">
        <v>3061</v>
      </c>
      <c r="B1055" t="s">
        <v>3228</v>
      </c>
      <c r="C1055" t="s">
        <v>3229</v>
      </c>
      <c r="D1055" s="1">
        <v>2600</v>
      </c>
      <c r="E1055" s="1">
        <v>2600</v>
      </c>
      <c r="F1055" s="1">
        <v>494.8</v>
      </c>
      <c r="G1055" s="1">
        <v>2600</v>
      </c>
      <c r="H1055" s="1">
        <v>297.7</v>
      </c>
      <c r="I1055" s="1">
        <v>0</v>
      </c>
      <c r="J1055" s="1">
        <v>0</v>
      </c>
      <c r="K1055" s="1">
        <v>0</v>
      </c>
      <c r="L1055" s="1">
        <v>0</v>
      </c>
      <c r="M1055" s="1">
        <v>0</v>
      </c>
      <c r="N1055" s="1">
        <v>0</v>
      </c>
      <c r="O1055" s="1">
        <v>0</v>
      </c>
      <c r="P1055" s="1">
        <v>0</v>
      </c>
      <c r="Q1055" s="1">
        <v>0</v>
      </c>
      <c r="R1055" s="1">
        <v>0</v>
      </c>
      <c r="S1055" s="1">
        <v>0</v>
      </c>
      <c r="T1055" s="1">
        <v>0</v>
      </c>
      <c r="U1055" s="1">
        <v>0</v>
      </c>
      <c r="V1055" s="1" t="s">
        <v>377</v>
      </c>
      <c r="W1055" s="1" t="s">
        <v>377</v>
      </c>
      <c r="X1055" s="1">
        <f t="shared" si="16"/>
        <v>0</v>
      </c>
    </row>
    <row r="1056" spans="1:24" x14ac:dyDescent="0.25">
      <c r="A1056" t="s">
        <v>3062</v>
      </c>
      <c r="B1056" t="s">
        <v>143</v>
      </c>
      <c r="C1056" t="s">
        <v>144</v>
      </c>
      <c r="D1056" s="1">
        <v>1680</v>
      </c>
      <c r="E1056" s="1">
        <v>1680</v>
      </c>
      <c r="F1056" s="1">
        <v>748.7</v>
      </c>
      <c r="G1056" s="1">
        <v>1680</v>
      </c>
      <c r="H1056" s="1">
        <v>192.36</v>
      </c>
      <c r="I1056" s="1">
        <v>0</v>
      </c>
      <c r="J1056" s="1">
        <v>0</v>
      </c>
      <c r="K1056" s="1">
        <v>0</v>
      </c>
      <c r="L1056" s="1">
        <v>0</v>
      </c>
      <c r="M1056" s="1">
        <v>0</v>
      </c>
      <c r="N1056" s="1">
        <v>0</v>
      </c>
      <c r="O1056" s="1">
        <v>0</v>
      </c>
      <c r="P1056" s="1">
        <v>0</v>
      </c>
      <c r="Q1056" s="1">
        <v>0</v>
      </c>
      <c r="R1056" s="1">
        <v>0</v>
      </c>
      <c r="S1056" s="1">
        <v>0</v>
      </c>
      <c r="T1056" s="1">
        <v>0</v>
      </c>
      <c r="U1056" s="1">
        <v>0</v>
      </c>
      <c r="V1056" s="1" t="s">
        <v>377</v>
      </c>
      <c r="W1056" s="1" t="s">
        <v>377</v>
      </c>
      <c r="X1056" s="1">
        <f t="shared" si="16"/>
        <v>0</v>
      </c>
    </row>
    <row r="1057" spans="1:24" x14ac:dyDescent="0.25">
      <c r="A1057" t="s">
        <v>3065</v>
      </c>
      <c r="B1057" t="s">
        <v>51</v>
      </c>
      <c r="C1057" t="s">
        <v>52</v>
      </c>
      <c r="D1057" s="1">
        <v>1212</v>
      </c>
      <c r="E1057" s="1">
        <v>1212</v>
      </c>
      <c r="F1057" s="1">
        <v>217.55</v>
      </c>
      <c r="G1057" s="1">
        <v>1212</v>
      </c>
      <c r="H1057" s="1">
        <v>138.77000000000001</v>
      </c>
      <c r="I1057" s="1">
        <v>0</v>
      </c>
      <c r="J1057" s="1">
        <v>0</v>
      </c>
      <c r="K1057" s="1">
        <v>0</v>
      </c>
      <c r="L1057" s="1">
        <v>0</v>
      </c>
      <c r="M1057" s="1">
        <v>0</v>
      </c>
      <c r="N1057" s="1">
        <v>0</v>
      </c>
      <c r="O1057" s="1">
        <v>0</v>
      </c>
      <c r="P1057" s="1">
        <v>0</v>
      </c>
      <c r="Q1057" s="1">
        <v>0</v>
      </c>
      <c r="R1057" s="1">
        <v>0</v>
      </c>
      <c r="S1057" s="1">
        <v>0</v>
      </c>
      <c r="T1057" s="1">
        <v>0</v>
      </c>
      <c r="U1057" s="1">
        <v>0</v>
      </c>
      <c r="V1057" s="1" t="s">
        <v>377</v>
      </c>
      <c r="W1057" s="1" t="s">
        <v>377</v>
      </c>
      <c r="X1057" s="1">
        <f t="shared" si="16"/>
        <v>0</v>
      </c>
    </row>
    <row r="1058" spans="1:24" x14ac:dyDescent="0.25">
      <c r="A1058" t="s">
        <v>3068</v>
      </c>
      <c r="B1058" t="s">
        <v>3234</v>
      </c>
      <c r="C1058" t="s">
        <v>3235</v>
      </c>
      <c r="D1058" s="1">
        <v>1734.66</v>
      </c>
      <c r="E1058" s="1">
        <v>1734.66</v>
      </c>
      <c r="F1058" s="1">
        <v>423.46</v>
      </c>
      <c r="G1058" s="1">
        <v>1734.66</v>
      </c>
      <c r="H1058" s="1">
        <v>198.62</v>
      </c>
      <c r="I1058" s="1">
        <v>0</v>
      </c>
      <c r="J1058" s="1">
        <v>0</v>
      </c>
      <c r="K1058" s="1">
        <v>0</v>
      </c>
      <c r="L1058" s="1">
        <v>0</v>
      </c>
      <c r="M1058" s="1">
        <v>0</v>
      </c>
      <c r="N1058" s="1">
        <v>0</v>
      </c>
      <c r="O1058" s="1">
        <v>0</v>
      </c>
      <c r="P1058" s="1">
        <v>0</v>
      </c>
      <c r="Q1058" s="1">
        <v>0</v>
      </c>
      <c r="R1058" s="1">
        <v>0</v>
      </c>
      <c r="S1058" s="1">
        <v>0</v>
      </c>
      <c r="T1058" s="1">
        <v>0</v>
      </c>
      <c r="U1058" s="1">
        <v>0</v>
      </c>
      <c r="V1058" s="1" t="s">
        <v>377</v>
      </c>
      <c r="W1058" s="1" t="s">
        <v>377</v>
      </c>
      <c r="X1058" s="1">
        <f t="shared" si="16"/>
        <v>0</v>
      </c>
    </row>
    <row r="1059" spans="1:24" x14ac:dyDescent="0.25">
      <c r="A1059" t="s">
        <v>3071</v>
      </c>
      <c r="B1059" t="s">
        <v>3237</v>
      </c>
      <c r="C1059" t="s">
        <v>3238</v>
      </c>
      <c r="D1059" s="1">
        <v>606</v>
      </c>
      <c r="E1059" s="1">
        <v>694.83</v>
      </c>
      <c r="F1059" s="1">
        <v>69.39</v>
      </c>
      <c r="G1059" s="1">
        <v>606</v>
      </c>
      <c r="H1059" s="1">
        <v>69.39</v>
      </c>
      <c r="I1059" s="1">
        <v>0</v>
      </c>
      <c r="J1059" s="1">
        <v>50.5</v>
      </c>
      <c r="K1059" s="1">
        <v>38.33</v>
      </c>
      <c r="L1059" s="1">
        <v>0</v>
      </c>
      <c r="M1059" s="1">
        <v>0</v>
      </c>
      <c r="N1059" s="1">
        <v>0</v>
      </c>
      <c r="O1059" s="1">
        <v>0</v>
      </c>
      <c r="P1059" s="1">
        <v>0</v>
      </c>
      <c r="Q1059" s="1">
        <v>0</v>
      </c>
      <c r="R1059" s="1">
        <v>0</v>
      </c>
      <c r="S1059" s="1">
        <v>0</v>
      </c>
      <c r="T1059" s="1">
        <v>0</v>
      </c>
      <c r="U1059" s="1">
        <v>0</v>
      </c>
      <c r="V1059" s="1" t="s">
        <v>377</v>
      </c>
      <c r="W1059" s="1" t="s">
        <v>377</v>
      </c>
      <c r="X1059" s="1">
        <f t="shared" si="16"/>
        <v>0</v>
      </c>
    </row>
    <row r="1060" spans="1:24" x14ac:dyDescent="0.25">
      <c r="A1060" t="s">
        <v>3074</v>
      </c>
      <c r="B1060" t="s">
        <v>13</v>
      </c>
      <c r="C1060" t="s">
        <v>14</v>
      </c>
      <c r="D1060" s="1">
        <v>1676</v>
      </c>
      <c r="E1060" s="1">
        <v>1854</v>
      </c>
      <c r="F1060" s="1">
        <v>1425.15</v>
      </c>
      <c r="G1060" s="1">
        <v>1676</v>
      </c>
      <c r="H1060" s="1">
        <v>191.9</v>
      </c>
      <c r="I1060" s="1">
        <v>0</v>
      </c>
      <c r="J1060" s="1">
        <v>139.66999999999999</v>
      </c>
      <c r="K1060" s="1">
        <v>38.33</v>
      </c>
      <c r="L1060" s="1">
        <v>0</v>
      </c>
      <c r="M1060" s="1">
        <v>0</v>
      </c>
      <c r="N1060" s="1">
        <v>0</v>
      </c>
      <c r="O1060" s="1">
        <v>0</v>
      </c>
      <c r="P1060" s="1">
        <v>0</v>
      </c>
      <c r="Q1060" s="1">
        <v>0</v>
      </c>
      <c r="R1060" s="1">
        <v>0</v>
      </c>
      <c r="S1060" s="1">
        <v>0</v>
      </c>
      <c r="T1060" s="1">
        <v>0</v>
      </c>
      <c r="U1060" s="1">
        <v>0</v>
      </c>
      <c r="V1060" s="1" t="s">
        <v>377</v>
      </c>
      <c r="W1060" s="1" t="s">
        <v>377</v>
      </c>
      <c r="X1060" s="1">
        <f t="shared" si="16"/>
        <v>0</v>
      </c>
    </row>
    <row r="1061" spans="1:24" x14ac:dyDescent="0.25">
      <c r="A1061" t="s">
        <v>3077</v>
      </c>
      <c r="B1061" t="s">
        <v>3241</v>
      </c>
      <c r="C1061" t="s">
        <v>3242</v>
      </c>
      <c r="D1061" s="1">
        <v>2700</v>
      </c>
      <c r="E1061" s="1">
        <v>2700</v>
      </c>
      <c r="F1061" s="1">
        <v>2078.5700000000002</v>
      </c>
      <c r="G1061" s="1">
        <v>2700</v>
      </c>
      <c r="H1061" s="1">
        <v>309.14999999999998</v>
      </c>
      <c r="I1061" s="1">
        <v>0</v>
      </c>
      <c r="J1061" s="1">
        <v>0</v>
      </c>
      <c r="K1061" s="1">
        <v>0</v>
      </c>
      <c r="L1061" s="1">
        <v>0</v>
      </c>
      <c r="M1061" s="1">
        <v>0</v>
      </c>
      <c r="N1061" s="1">
        <v>0</v>
      </c>
      <c r="O1061" s="1">
        <v>0</v>
      </c>
      <c r="P1061" s="1">
        <v>0</v>
      </c>
      <c r="Q1061" s="1">
        <v>0</v>
      </c>
      <c r="R1061" s="1">
        <v>0</v>
      </c>
      <c r="S1061" s="1">
        <v>0</v>
      </c>
      <c r="T1061" s="1">
        <v>0</v>
      </c>
      <c r="U1061" s="1">
        <v>0</v>
      </c>
      <c r="V1061" s="1" t="s">
        <v>377</v>
      </c>
      <c r="W1061" s="1" t="s">
        <v>377</v>
      </c>
      <c r="X1061" s="1">
        <f t="shared" si="16"/>
        <v>0</v>
      </c>
    </row>
    <row r="1062" spans="1:24" x14ac:dyDescent="0.25">
      <c r="A1062" t="s">
        <v>3080</v>
      </c>
      <c r="B1062" t="s">
        <v>3244</v>
      </c>
      <c r="C1062" t="s">
        <v>3245</v>
      </c>
      <c r="D1062" s="1">
        <v>1734.66</v>
      </c>
      <c r="E1062" s="1">
        <v>1734.66</v>
      </c>
      <c r="F1062" s="1">
        <v>218.62</v>
      </c>
      <c r="G1062" s="1">
        <v>1734.66</v>
      </c>
      <c r="H1062" s="1">
        <v>198.62</v>
      </c>
      <c r="I1062" s="1">
        <v>0</v>
      </c>
      <c r="J1062" s="1">
        <v>0</v>
      </c>
      <c r="K1062" s="1">
        <v>0</v>
      </c>
      <c r="L1062" s="1">
        <v>0</v>
      </c>
      <c r="M1062" s="1">
        <v>0</v>
      </c>
      <c r="N1062" s="1">
        <v>0</v>
      </c>
      <c r="O1062" s="1">
        <v>0</v>
      </c>
      <c r="P1062" s="1">
        <v>0</v>
      </c>
      <c r="Q1062" s="1">
        <v>0</v>
      </c>
      <c r="R1062" s="1">
        <v>0</v>
      </c>
      <c r="S1062" s="1">
        <v>0</v>
      </c>
      <c r="T1062" s="1">
        <v>0</v>
      </c>
      <c r="U1062" s="1">
        <v>0</v>
      </c>
      <c r="V1062" s="1" t="s">
        <v>377</v>
      </c>
      <c r="W1062" s="1" t="s">
        <v>377</v>
      </c>
      <c r="X1062" s="1">
        <f t="shared" si="16"/>
        <v>0</v>
      </c>
    </row>
    <row r="1063" spans="1:24" x14ac:dyDescent="0.25">
      <c r="A1063" t="s">
        <v>3081</v>
      </c>
      <c r="B1063" t="s">
        <v>3247</v>
      </c>
      <c r="C1063" t="s">
        <v>3248</v>
      </c>
      <c r="D1063" s="1">
        <v>1734.66</v>
      </c>
      <c r="E1063" s="1">
        <v>1917.55</v>
      </c>
      <c r="F1063" s="1">
        <v>198.62</v>
      </c>
      <c r="G1063" s="1">
        <v>1734.66</v>
      </c>
      <c r="H1063" s="1">
        <v>198.62</v>
      </c>
      <c r="I1063" s="1">
        <v>0</v>
      </c>
      <c r="J1063" s="1">
        <v>144.56</v>
      </c>
      <c r="K1063" s="1">
        <v>38.33</v>
      </c>
      <c r="L1063" s="1">
        <v>0</v>
      </c>
      <c r="M1063" s="1">
        <v>0</v>
      </c>
      <c r="N1063" s="1">
        <v>0</v>
      </c>
      <c r="O1063" s="1">
        <v>0</v>
      </c>
      <c r="P1063" s="1">
        <v>0</v>
      </c>
      <c r="Q1063" s="1">
        <v>0</v>
      </c>
      <c r="R1063" s="1">
        <v>0</v>
      </c>
      <c r="S1063" s="1">
        <v>0</v>
      </c>
      <c r="T1063" s="1">
        <v>0</v>
      </c>
      <c r="U1063" s="1">
        <v>0</v>
      </c>
      <c r="V1063" s="1" t="s">
        <v>377</v>
      </c>
      <c r="W1063" s="1" t="s">
        <v>377</v>
      </c>
      <c r="X1063" s="1">
        <f t="shared" si="16"/>
        <v>0</v>
      </c>
    </row>
    <row r="1064" spans="1:24" x14ac:dyDescent="0.25">
      <c r="A1064" t="s">
        <v>3084</v>
      </c>
      <c r="B1064" t="s">
        <v>3251</v>
      </c>
      <c r="C1064" t="s">
        <v>3252</v>
      </c>
      <c r="D1064" s="1">
        <v>901</v>
      </c>
      <c r="E1064" s="1">
        <v>901</v>
      </c>
      <c r="F1064" s="1">
        <v>201.73</v>
      </c>
      <c r="G1064" s="1">
        <v>901</v>
      </c>
      <c r="H1064" s="1">
        <v>103.16</v>
      </c>
      <c r="I1064" s="1">
        <v>0</v>
      </c>
      <c r="J1064" s="1">
        <v>0</v>
      </c>
      <c r="K1064" s="1">
        <v>0</v>
      </c>
      <c r="L1064" s="1">
        <v>0</v>
      </c>
      <c r="M1064" s="1">
        <v>0</v>
      </c>
      <c r="N1064" s="1">
        <v>0</v>
      </c>
      <c r="O1064" s="1">
        <v>0</v>
      </c>
      <c r="P1064" s="1">
        <v>0</v>
      </c>
      <c r="Q1064" s="1">
        <v>0</v>
      </c>
      <c r="R1064" s="1">
        <v>0</v>
      </c>
      <c r="S1064" s="1">
        <v>0</v>
      </c>
      <c r="T1064" s="1">
        <v>0</v>
      </c>
      <c r="U1064" s="1">
        <v>0</v>
      </c>
      <c r="V1064" s="1" t="s">
        <v>377</v>
      </c>
      <c r="W1064" s="1" t="s">
        <v>377</v>
      </c>
      <c r="X1064" s="1">
        <f t="shared" si="16"/>
        <v>0</v>
      </c>
    </row>
    <row r="1065" spans="1:24" x14ac:dyDescent="0.25">
      <c r="A1065" t="s">
        <v>3087</v>
      </c>
      <c r="B1065" t="s">
        <v>3254</v>
      </c>
      <c r="C1065" t="s">
        <v>3255</v>
      </c>
      <c r="D1065" s="1">
        <v>1412</v>
      </c>
      <c r="E1065" s="1">
        <v>1412</v>
      </c>
      <c r="F1065" s="1">
        <v>1131.5</v>
      </c>
      <c r="G1065" s="1">
        <v>1412</v>
      </c>
      <c r="H1065" s="1">
        <v>161.66999999999999</v>
      </c>
      <c r="I1065" s="1">
        <v>0</v>
      </c>
      <c r="J1065" s="1">
        <v>0</v>
      </c>
      <c r="K1065" s="1">
        <v>0</v>
      </c>
      <c r="L1065" s="1">
        <v>0</v>
      </c>
      <c r="M1065" s="1">
        <v>0</v>
      </c>
      <c r="N1065" s="1">
        <v>0</v>
      </c>
      <c r="O1065" s="1">
        <v>0</v>
      </c>
      <c r="P1065" s="1">
        <v>0</v>
      </c>
      <c r="Q1065" s="1">
        <v>0</v>
      </c>
      <c r="R1065" s="1">
        <v>0</v>
      </c>
      <c r="S1065" s="1">
        <v>0</v>
      </c>
      <c r="T1065" s="1">
        <v>0</v>
      </c>
      <c r="U1065" s="1">
        <v>0</v>
      </c>
      <c r="V1065" s="1" t="s">
        <v>377</v>
      </c>
      <c r="W1065" s="1" t="s">
        <v>377</v>
      </c>
      <c r="X1065" s="1">
        <f t="shared" si="16"/>
        <v>0</v>
      </c>
    </row>
    <row r="1066" spans="1:24" x14ac:dyDescent="0.25">
      <c r="A1066" t="s">
        <v>3090</v>
      </c>
      <c r="B1066" t="s">
        <v>3257</v>
      </c>
      <c r="C1066" t="s">
        <v>3258</v>
      </c>
      <c r="D1066" s="1">
        <v>1734.66</v>
      </c>
      <c r="E1066" s="1">
        <v>1734.66</v>
      </c>
      <c r="F1066" s="1">
        <v>198.62</v>
      </c>
      <c r="G1066" s="1">
        <v>1734.66</v>
      </c>
      <c r="H1066" s="1">
        <v>198.62</v>
      </c>
      <c r="I1066" s="1">
        <v>0</v>
      </c>
      <c r="J1066" s="1">
        <v>0</v>
      </c>
      <c r="K1066" s="1">
        <v>0</v>
      </c>
      <c r="L1066" s="1">
        <v>0</v>
      </c>
      <c r="M1066" s="1">
        <v>0</v>
      </c>
      <c r="N1066" s="1">
        <v>0</v>
      </c>
      <c r="O1066" s="1">
        <v>0</v>
      </c>
      <c r="P1066" s="1">
        <v>0</v>
      </c>
      <c r="Q1066" s="1">
        <v>0</v>
      </c>
      <c r="R1066" s="1">
        <v>0</v>
      </c>
      <c r="S1066" s="1">
        <v>0</v>
      </c>
      <c r="T1066" s="1">
        <v>0</v>
      </c>
      <c r="U1066" s="1">
        <v>0</v>
      </c>
      <c r="V1066" s="1" t="s">
        <v>377</v>
      </c>
      <c r="W1066" s="1" t="s">
        <v>377</v>
      </c>
      <c r="X1066" s="1">
        <f t="shared" si="16"/>
        <v>0</v>
      </c>
    </row>
    <row r="1067" spans="1:24" x14ac:dyDescent="0.25">
      <c r="A1067" t="s">
        <v>3093</v>
      </c>
      <c r="B1067" t="s">
        <v>3260</v>
      </c>
      <c r="C1067" t="s">
        <v>3261</v>
      </c>
      <c r="D1067" s="1">
        <v>2783</v>
      </c>
      <c r="E1067" s="1">
        <v>3053.25</v>
      </c>
      <c r="F1067" s="1">
        <v>338.65</v>
      </c>
      <c r="G1067" s="1">
        <v>2783</v>
      </c>
      <c r="H1067" s="1">
        <v>318.64999999999998</v>
      </c>
      <c r="I1067" s="1">
        <v>0</v>
      </c>
      <c r="J1067" s="1">
        <v>231.92</v>
      </c>
      <c r="K1067" s="1">
        <v>38.33</v>
      </c>
      <c r="L1067" s="1">
        <v>0</v>
      </c>
      <c r="M1067" s="1">
        <v>0</v>
      </c>
      <c r="N1067" s="1">
        <v>0</v>
      </c>
      <c r="O1067" s="1">
        <v>0</v>
      </c>
      <c r="P1067" s="1">
        <v>0</v>
      </c>
      <c r="Q1067" s="1">
        <v>0</v>
      </c>
      <c r="R1067" s="1">
        <v>0</v>
      </c>
      <c r="S1067" s="1">
        <v>0</v>
      </c>
      <c r="T1067" s="1">
        <v>0</v>
      </c>
      <c r="U1067" s="1">
        <v>0</v>
      </c>
      <c r="V1067" s="1" t="s">
        <v>377</v>
      </c>
      <c r="W1067" s="1" t="s">
        <v>377</v>
      </c>
      <c r="X1067" s="1">
        <f t="shared" si="16"/>
        <v>0</v>
      </c>
    </row>
    <row r="1068" spans="1:24" x14ac:dyDescent="0.25">
      <c r="A1068" t="s">
        <v>3094</v>
      </c>
      <c r="B1068" t="s">
        <v>3263</v>
      </c>
      <c r="C1068" t="s">
        <v>3264</v>
      </c>
      <c r="D1068" s="1">
        <v>2997</v>
      </c>
      <c r="E1068" s="1">
        <v>3285.08</v>
      </c>
      <c r="F1068" s="1">
        <v>1095.1300000000001</v>
      </c>
      <c r="G1068" s="1">
        <v>2997</v>
      </c>
      <c r="H1068" s="1">
        <v>343.16</v>
      </c>
      <c r="I1068" s="1">
        <v>0</v>
      </c>
      <c r="J1068" s="1">
        <v>249.75</v>
      </c>
      <c r="K1068" s="1">
        <v>38.33</v>
      </c>
      <c r="L1068" s="1">
        <v>0</v>
      </c>
      <c r="M1068" s="1">
        <v>0</v>
      </c>
      <c r="N1068" s="1">
        <v>0</v>
      </c>
      <c r="O1068" s="1">
        <v>0</v>
      </c>
      <c r="P1068" s="1">
        <v>0</v>
      </c>
      <c r="Q1068" s="1">
        <v>0</v>
      </c>
      <c r="R1068" s="1">
        <v>0</v>
      </c>
      <c r="S1068" s="1">
        <v>0</v>
      </c>
      <c r="T1068" s="1">
        <v>0</v>
      </c>
      <c r="U1068" s="1">
        <v>0</v>
      </c>
      <c r="V1068" s="1" t="s">
        <v>377</v>
      </c>
      <c r="W1068" s="1" t="s">
        <v>377</v>
      </c>
      <c r="X1068" s="1">
        <f t="shared" si="16"/>
        <v>0</v>
      </c>
    </row>
    <row r="1069" spans="1:24" x14ac:dyDescent="0.25">
      <c r="A1069" t="s">
        <v>3097</v>
      </c>
      <c r="B1069" t="s">
        <v>3266</v>
      </c>
      <c r="C1069" t="s">
        <v>3267</v>
      </c>
      <c r="D1069" s="1">
        <v>990.18</v>
      </c>
      <c r="E1069" s="1">
        <v>990.18</v>
      </c>
      <c r="F1069" s="1">
        <v>876.04</v>
      </c>
      <c r="G1069" s="1">
        <v>990.18</v>
      </c>
      <c r="H1069" s="1">
        <v>113.38</v>
      </c>
      <c r="I1069" s="1">
        <v>0</v>
      </c>
      <c r="J1069" s="1">
        <v>0</v>
      </c>
      <c r="K1069" s="1">
        <v>0</v>
      </c>
      <c r="L1069" s="1">
        <v>0</v>
      </c>
      <c r="M1069" s="1">
        <v>0</v>
      </c>
      <c r="N1069" s="1">
        <v>0</v>
      </c>
      <c r="O1069" s="1">
        <v>0</v>
      </c>
      <c r="P1069" s="1">
        <v>0</v>
      </c>
      <c r="Q1069" s="1">
        <v>0</v>
      </c>
      <c r="R1069" s="1">
        <v>0</v>
      </c>
      <c r="S1069" s="1">
        <v>0</v>
      </c>
      <c r="T1069" s="1">
        <v>0</v>
      </c>
      <c r="U1069" s="1">
        <v>0</v>
      </c>
      <c r="V1069" s="1" t="s">
        <v>377</v>
      </c>
      <c r="W1069" s="1" t="s">
        <v>377</v>
      </c>
      <c r="X1069" s="1">
        <f t="shared" si="16"/>
        <v>0</v>
      </c>
    </row>
    <row r="1070" spans="1:24" x14ac:dyDescent="0.25">
      <c r="A1070" t="s">
        <v>3100</v>
      </c>
      <c r="B1070" t="s">
        <v>3269</v>
      </c>
      <c r="C1070" t="s">
        <v>3270</v>
      </c>
      <c r="D1070" s="1">
        <v>3106.52</v>
      </c>
      <c r="E1070" s="1">
        <v>3403.73</v>
      </c>
      <c r="F1070" s="1">
        <v>581.66</v>
      </c>
      <c r="G1070" s="1">
        <v>3106.52</v>
      </c>
      <c r="H1070" s="1">
        <v>355.7</v>
      </c>
      <c r="I1070" s="1">
        <v>0</v>
      </c>
      <c r="J1070" s="1">
        <v>258.88</v>
      </c>
      <c r="K1070" s="1">
        <v>38.33</v>
      </c>
      <c r="L1070" s="1">
        <v>0</v>
      </c>
      <c r="M1070" s="1">
        <v>0</v>
      </c>
      <c r="N1070" s="1">
        <v>0</v>
      </c>
      <c r="O1070" s="1">
        <v>0</v>
      </c>
      <c r="P1070" s="1">
        <v>0</v>
      </c>
      <c r="Q1070" s="1">
        <v>0</v>
      </c>
      <c r="R1070" s="1">
        <v>0</v>
      </c>
      <c r="S1070" s="1">
        <v>0</v>
      </c>
      <c r="T1070" s="1">
        <v>0</v>
      </c>
      <c r="U1070" s="1">
        <v>0</v>
      </c>
      <c r="V1070" s="1" t="s">
        <v>377</v>
      </c>
      <c r="W1070" s="1" t="s">
        <v>377</v>
      </c>
      <c r="X1070" s="1">
        <f t="shared" si="16"/>
        <v>0</v>
      </c>
    </row>
    <row r="1071" spans="1:24" x14ac:dyDescent="0.25">
      <c r="A1071" t="s">
        <v>3101</v>
      </c>
      <c r="B1071" t="s">
        <v>3272</v>
      </c>
      <c r="C1071" t="s">
        <v>3273</v>
      </c>
      <c r="D1071" s="1">
        <v>1086</v>
      </c>
      <c r="E1071" s="1">
        <v>1086</v>
      </c>
      <c r="F1071" s="1">
        <v>976.8</v>
      </c>
      <c r="G1071" s="1">
        <v>1086</v>
      </c>
      <c r="H1071" s="1">
        <v>124.35</v>
      </c>
      <c r="I1071" s="1">
        <v>0</v>
      </c>
      <c r="J1071" s="1">
        <v>0</v>
      </c>
      <c r="K1071" s="1">
        <v>0</v>
      </c>
      <c r="L1071" s="1">
        <v>0</v>
      </c>
      <c r="M1071" s="1">
        <v>0</v>
      </c>
      <c r="N1071" s="1">
        <v>0</v>
      </c>
      <c r="O1071" s="1">
        <v>0</v>
      </c>
      <c r="P1071" s="1">
        <v>0</v>
      </c>
      <c r="Q1071" s="1">
        <v>0</v>
      </c>
      <c r="R1071" s="1">
        <v>0</v>
      </c>
      <c r="S1071" s="1">
        <v>0</v>
      </c>
      <c r="T1071" s="1">
        <v>0</v>
      </c>
      <c r="U1071" s="1">
        <v>0</v>
      </c>
      <c r="V1071" s="1" t="s">
        <v>377</v>
      </c>
      <c r="W1071" s="1" t="s">
        <v>377</v>
      </c>
      <c r="X1071" s="1">
        <f t="shared" si="16"/>
        <v>0</v>
      </c>
    </row>
    <row r="1072" spans="1:24" x14ac:dyDescent="0.25">
      <c r="A1072" t="s">
        <v>3104</v>
      </c>
      <c r="B1072" t="s">
        <v>3275</v>
      </c>
      <c r="C1072" t="s">
        <v>3276</v>
      </c>
      <c r="D1072" s="1">
        <v>1734.66</v>
      </c>
      <c r="E1072" s="1">
        <v>1734.66</v>
      </c>
      <c r="F1072" s="1">
        <v>218.62</v>
      </c>
      <c r="G1072" s="1">
        <v>1734.66</v>
      </c>
      <c r="H1072" s="1">
        <v>198.62</v>
      </c>
      <c r="I1072" s="1">
        <v>0</v>
      </c>
      <c r="J1072" s="1">
        <v>0</v>
      </c>
      <c r="K1072" s="1">
        <v>0</v>
      </c>
      <c r="L1072" s="1">
        <v>0</v>
      </c>
      <c r="M1072" s="1">
        <v>0</v>
      </c>
      <c r="N1072" s="1">
        <v>0</v>
      </c>
      <c r="O1072" s="1">
        <v>0</v>
      </c>
      <c r="P1072" s="1">
        <v>0</v>
      </c>
      <c r="Q1072" s="1">
        <v>0</v>
      </c>
      <c r="R1072" s="1">
        <v>0</v>
      </c>
      <c r="S1072" s="1">
        <v>0</v>
      </c>
      <c r="T1072" s="1">
        <v>0</v>
      </c>
      <c r="U1072" s="1">
        <v>0</v>
      </c>
      <c r="V1072" s="1" t="s">
        <v>377</v>
      </c>
      <c r="W1072" s="1" t="s">
        <v>377</v>
      </c>
      <c r="X1072" s="1">
        <f t="shared" si="16"/>
        <v>0</v>
      </c>
    </row>
    <row r="1073" spans="1:24" x14ac:dyDescent="0.25">
      <c r="A1073" t="s">
        <v>3107</v>
      </c>
      <c r="B1073" t="s">
        <v>3727</v>
      </c>
      <c r="C1073" t="s">
        <v>3728</v>
      </c>
      <c r="D1073" s="1">
        <v>2604.81</v>
      </c>
      <c r="E1073" s="1">
        <v>2860.21</v>
      </c>
      <c r="F1073" s="1">
        <v>512.13</v>
      </c>
      <c r="G1073" s="1">
        <v>2604.81</v>
      </c>
      <c r="H1073" s="1">
        <v>298.25</v>
      </c>
      <c r="I1073" s="1">
        <v>0</v>
      </c>
      <c r="J1073" s="1">
        <v>217.07</v>
      </c>
      <c r="K1073" s="1">
        <v>38.33</v>
      </c>
      <c r="L1073" s="1">
        <v>0</v>
      </c>
      <c r="M1073" s="1">
        <v>0</v>
      </c>
      <c r="N1073" s="1">
        <v>0</v>
      </c>
      <c r="O1073" s="1">
        <v>0</v>
      </c>
      <c r="P1073" s="1">
        <v>0</v>
      </c>
      <c r="Q1073" s="1">
        <v>0</v>
      </c>
      <c r="R1073" s="1">
        <v>0</v>
      </c>
      <c r="S1073" s="1">
        <v>0</v>
      </c>
      <c r="T1073" s="1">
        <v>0</v>
      </c>
      <c r="U1073" s="1">
        <v>0</v>
      </c>
      <c r="V1073" s="1" t="s">
        <v>377</v>
      </c>
      <c r="W1073" s="1" t="s">
        <v>377</v>
      </c>
      <c r="X1073" s="1">
        <f t="shared" si="16"/>
        <v>0</v>
      </c>
    </row>
    <row r="1074" spans="1:24" x14ac:dyDescent="0.25">
      <c r="A1074" t="s">
        <v>3108</v>
      </c>
      <c r="B1074" t="s">
        <v>3278</v>
      </c>
      <c r="C1074" t="s">
        <v>3279</v>
      </c>
      <c r="D1074" s="1">
        <v>825.73</v>
      </c>
      <c r="E1074" s="1">
        <v>825.73</v>
      </c>
      <c r="F1074" s="1">
        <v>0</v>
      </c>
      <c r="G1074" s="1">
        <v>0</v>
      </c>
      <c r="H1074" s="1">
        <v>0</v>
      </c>
      <c r="I1074" s="1">
        <v>0</v>
      </c>
      <c r="J1074" s="1">
        <v>0</v>
      </c>
      <c r="K1074" s="1">
        <v>0</v>
      </c>
      <c r="L1074" s="1">
        <v>0</v>
      </c>
      <c r="M1074" s="1">
        <v>0</v>
      </c>
      <c r="N1074" s="1">
        <v>0</v>
      </c>
      <c r="O1074" s="1">
        <v>0</v>
      </c>
      <c r="P1074" s="1">
        <v>0</v>
      </c>
      <c r="Q1074" s="1">
        <v>0</v>
      </c>
      <c r="R1074" s="1">
        <v>0</v>
      </c>
      <c r="S1074" s="1">
        <v>0</v>
      </c>
      <c r="T1074" s="1">
        <v>0</v>
      </c>
      <c r="U1074" s="1">
        <v>0</v>
      </c>
      <c r="V1074" s="1" t="s">
        <v>377</v>
      </c>
      <c r="W1074" s="1" t="s">
        <v>377</v>
      </c>
      <c r="X1074" s="1">
        <f t="shared" si="16"/>
        <v>0</v>
      </c>
    </row>
    <row r="1075" spans="1:24" x14ac:dyDescent="0.25">
      <c r="A1075" t="s">
        <v>3111</v>
      </c>
      <c r="B1075" t="s">
        <v>3281</v>
      </c>
      <c r="C1075" t="s">
        <v>3282</v>
      </c>
      <c r="D1075" s="1">
        <v>606</v>
      </c>
      <c r="E1075" s="1">
        <v>694.83</v>
      </c>
      <c r="F1075" s="1">
        <v>69.39</v>
      </c>
      <c r="G1075" s="1">
        <v>606</v>
      </c>
      <c r="H1075" s="1">
        <v>69.39</v>
      </c>
      <c r="I1075" s="1">
        <v>0</v>
      </c>
      <c r="J1075" s="1">
        <v>50.5</v>
      </c>
      <c r="K1075" s="1">
        <v>38.33</v>
      </c>
      <c r="L1075" s="1">
        <v>0</v>
      </c>
      <c r="M1075" s="1">
        <v>0</v>
      </c>
      <c r="N1075" s="1">
        <v>0</v>
      </c>
      <c r="O1075" s="1">
        <v>0</v>
      </c>
      <c r="P1075" s="1">
        <v>0</v>
      </c>
      <c r="Q1075" s="1">
        <v>0</v>
      </c>
      <c r="R1075" s="1">
        <v>0</v>
      </c>
      <c r="S1075" s="1">
        <v>0</v>
      </c>
      <c r="T1075" s="1">
        <v>0</v>
      </c>
      <c r="U1075" s="1">
        <v>0</v>
      </c>
      <c r="V1075" s="1" t="s">
        <v>377</v>
      </c>
      <c r="W1075" s="1" t="s">
        <v>377</v>
      </c>
      <c r="X1075" s="1">
        <f t="shared" si="16"/>
        <v>0</v>
      </c>
    </row>
    <row r="1076" spans="1:24" x14ac:dyDescent="0.25">
      <c r="A1076" t="s">
        <v>3114</v>
      </c>
      <c r="B1076" t="s">
        <v>3729</v>
      </c>
      <c r="C1076" t="s">
        <v>3730</v>
      </c>
      <c r="D1076" s="1">
        <v>484.8</v>
      </c>
      <c r="E1076" s="1">
        <v>563.53</v>
      </c>
      <c r="F1076" s="1">
        <v>55.51</v>
      </c>
      <c r="G1076" s="1">
        <v>484.8</v>
      </c>
      <c r="H1076" s="1">
        <v>55.51</v>
      </c>
      <c r="I1076" s="1">
        <v>0</v>
      </c>
      <c r="J1076" s="1">
        <v>40.4</v>
      </c>
      <c r="K1076" s="1">
        <v>38.33</v>
      </c>
      <c r="L1076" s="1">
        <v>0</v>
      </c>
      <c r="M1076" s="1">
        <v>0</v>
      </c>
      <c r="N1076" s="1">
        <v>0</v>
      </c>
      <c r="O1076" s="1">
        <v>0</v>
      </c>
      <c r="P1076" s="1">
        <v>0</v>
      </c>
      <c r="Q1076" s="1">
        <v>0</v>
      </c>
      <c r="R1076" s="1">
        <v>0</v>
      </c>
      <c r="S1076" s="1">
        <v>0</v>
      </c>
      <c r="T1076" s="1">
        <v>0</v>
      </c>
      <c r="U1076" s="1">
        <v>0</v>
      </c>
      <c r="V1076" s="1" t="s">
        <v>377</v>
      </c>
      <c r="W1076" s="1" t="s">
        <v>377</v>
      </c>
      <c r="X1076" s="1">
        <f t="shared" si="16"/>
        <v>0</v>
      </c>
    </row>
    <row r="1077" spans="1:24" x14ac:dyDescent="0.25">
      <c r="A1077" t="s">
        <v>3117</v>
      </c>
      <c r="B1077" t="s">
        <v>3284</v>
      </c>
      <c r="C1077" t="s">
        <v>3285</v>
      </c>
      <c r="D1077" s="1">
        <v>70.84</v>
      </c>
      <c r="E1077" s="1">
        <v>70.84</v>
      </c>
      <c r="F1077" s="1">
        <v>0</v>
      </c>
      <c r="G1077" s="1">
        <v>0</v>
      </c>
      <c r="H1077" s="1">
        <v>0</v>
      </c>
      <c r="I1077" s="1">
        <v>0</v>
      </c>
      <c r="J1077" s="1">
        <v>0</v>
      </c>
      <c r="K1077" s="1">
        <v>0</v>
      </c>
      <c r="L1077" s="1">
        <v>0</v>
      </c>
      <c r="M1077" s="1">
        <v>0</v>
      </c>
      <c r="N1077" s="1">
        <v>0</v>
      </c>
      <c r="O1077" s="1">
        <v>0</v>
      </c>
      <c r="P1077" s="1">
        <v>0</v>
      </c>
      <c r="Q1077" s="1">
        <v>0</v>
      </c>
      <c r="R1077" s="1">
        <v>0</v>
      </c>
      <c r="S1077" s="1">
        <v>0</v>
      </c>
      <c r="T1077" s="1">
        <v>0</v>
      </c>
      <c r="U1077" s="1">
        <v>0</v>
      </c>
      <c r="V1077" s="1" t="s">
        <v>377</v>
      </c>
      <c r="W1077" s="1" t="s">
        <v>377</v>
      </c>
      <c r="X1077" s="1">
        <f t="shared" si="16"/>
        <v>0</v>
      </c>
    </row>
    <row r="1078" spans="1:24" x14ac:dyDescent="0.25">
      <c r="A1078" t="s">
        <v>3120</v>
      </c>
      <c r="B1078" t="s">
        <v>3287</v>
      </c>
      <c r="C1078" t="s">
        <v>3288</v>
      </c>
      <c r="D1078" s="1">
        <v>565.82000000000005</v>
      </c>
      <c r="E1078" s="1">
        <v>565.82000000000005</v>
      </c>
      <c r="F1078" s="1">
        <v>0</v>
      </c>
      <c r="G1078" s="1">
        <v>0</v>
      </c>
      <c r="H1078" s="1">
        <v>0</v>
      </c>
      <c r="I1078" s="1">
        <v>0</v>
      </c>
      <c r="J1078" s="1">
        <v>0</v>
      </c>
      <c r="K1078" s="1">
        <v>0</v>
      </c>
      <c r="L1078" s="1">
        <v>0</v>
      </c>
      <c r="M1078" s="1">
        <v>0</v>
      </c>
      <c r="N1078" s="1">
        <v>0</v>
      </c>
      <c r="O1078" s="1">
        <v>0</v>
      </c>
      <c r="P1078" s="1">
        <v>0</v>
      </c>
      <c r="Q1078" s="1">
        <v>0</v>
      </c>
      <c r="R1078" s="1">
        <v>0</v>
      </c>
      <c r="S1078" s="1">
        <v>0</v>
      </c>
      <c r="T1078" s="1">
        <v>0</v>
      </c>
      <c r="U1078" s="1">
        <v>0</v>
      </c>
      <c r="V1078" s="1" t="s">
        <v>377</v>
      </c>
      <c r="W1078" s="1" t="s">
        <v>377</v>
      </c>
      <c r="X1078" s="1">
        <f t="shared" si="16"/>
        <v>0</v>
      </c>
    </row>
    <row r="1079" spans="1:24" x14ac:dyDescent="0.25">
      <c r="A1079" t="s">
        <v>3121</v>
      </c>
      <c r="B1079" t="s">
        <v>3731</v>
      </c>
      <c r="C1079" t="s">
        <v>3732</v>
      </c>
      <c r="D1079" s="1">
        <v>1734.66</v>
      </c>
      <c r="E1079" s="1">
        <v>1917.55</v>
      </c>
      <c r="F1079" s="1">
        <v>198.62</v>
      </c>
      <c r="G1079" s="1">
        <v>1734.66</v>
      </c>
      <c r="H1079" s="1">
        <v>198.62</v>
      </c>
      <c r="I1079" s="1">
        <v>0</v>
      </c>
      <c r="J1079" s="1">
        <v>144.56</v>
      </c>
      <c r="K1079" s="1">
        <v>38.33</v>
      </c>
      <c r="L1079" s="1">
        <v>0</v>
      </c>
      <c r="M1079" s="1">
        <v>0</v>
      </c>
      <c r="N1079" s="1">
        <v>0</v>
      </c>
      <c r="O1079" s="1">
        <v>0</v>
      </c>
      <c r="P1079" s="1">
        <v>0</v>
      </c>
      <c r="Q1079" s="1">
        <v>0</v>
      </c>
      <c r="R1079" s="1">
        <v>0</v>
      </c>
      <c r="S1079" s="1">
        <v>0</v>
      </c>
      <c r="T1079" s="1">
        <v>0</v>
      </c>
      <c r="U1079" s="1">
        <v>0</v>
      </c>
      <c r="V1079" s="1" t="s">
        <v>377</v>
      </c>
      <c r="W1079" s="1" t="s">
        <v>377</v>
      </c>
      <c r="X1079" s="1">
        <f t="shared" si="16"/>
        <v>0</v>
      </c>
    </row>
    <row r="1080" spans="1:24" x14ac:dyDescent="0.25">
      <c r="A1080" t="s">
        <v>3124</v>
      </c>
      <c r="B1080" t="s">
        <v>3290</v>
      </c>
      <c r="C1080" t="s">
        <v>3291</v>
      </c>
      <c r="D1080" s="1">
        <v>987.35</v>
      </c>
      <c r="E1080" s="1">
        <v>987.35</v>
      </c>
      <c r="F1080" s="1">
        <v>0</v>
      </c>
      <c r="G1080" s="1">
        <v>0</v>
      </c>
      <c r="H1080" s="1">
        <v>0</v>
      </c>
      <c r="I1080" s="1">
        <v>0</v>
      </c>
      <c r="J1080" s="1">
        <v>0</v>
      </c>
      <c r="K1080" s="1">
        <v>0</v>
      </c>
      <c r="L1080" s="1">
        <v>0</v>
      </c>
      <c r="M1080" s="1">
        <v>0</v>
      </c>
      <c r="N1080" s="1">
        <v>0</v>
      </c>
      <c r="O1080" s="1">
        <v>0</v>
      </c>
      <c r="P1080" s="1">
        <v>0</v>
      </c>
      <c r="Q1080" s="1">
        <v>0</v>
      </c>
      <c r="R1080" s="1">
        <v>0</v>
      </c>
      <c r="S1080" s="1">
        <v>0</v>
      </c>
      <c r="T1080" s="1">
        <v>0</v>
      </c>
      <c r="U1080" s="1">
        <v>0</v>
      </c>
      <c r="V1080" s="1" t="s">
        <v>377</v>
      </c>
      <c r="W1080" s="1" t="s">
        <v>377</v>
      </c>
      <c r="X1080" s="1">
        <f t="shared" si="16"/>
        <v>0</v>
      </c>
    </row>
    <row r="1081" spans="1:24" x14ac:dyDescent="0.25">
      <c r="A1081" t="s">
        <v>3127</v>
      </c>
      <c r="B1081" t="s">
        <v>3293</v>
      </c>
      <c r="C1081" t="s">
        <v>3294</v>
      </c>
      <c r="D1081" s="1">
        <v>838</v>
      </c>
      <c r="E1081" s="1">
        <v>946.16</v>
      </c>
      <c r="F1081" s="1">
        <v>95.95</v>
      </c>
      <c r="G1081" s="1">
        <v>838</v>
      </c>
      <c r="H1081" s="1">
        <v>95.95</v>
      </c>
      <c r="I1081" s="1">
        <v>0</v>
      </c>
      <c r="J1081" s="1">
        <v>69.83</v>
      </c>
      <c r="K1081" s="1">
        <v>38.33</v>
      </c>
      <c r="L1081" s="1">
        <v>0</v>
      </c>
      <c r="M1081" s="1">
        <v>0</v>
      </c>
      <c r="N1081" s="1">
        <v>0</v>
      </c>
      <c r="O1081" s="1">
        <v>0</v>
      </c>
      <c r="P1081" s="1">
        <v>0</v>
      </c>
      <c r="Q1081" s="1">
        <v>0</v>
      </c>
      <c r="R1081" s="1">
        <v>0</v>
      </c>
      <c r="S1081" s="1">
        <v>0</v>
      </c>
      <c r="T1081" s="1">
        <v>0</v>
      </c>
      <c r="U1081" s="1">
        <v>0</v>
      </c>
      <c r="V1081" s="1" t="s">
        <v>377</v>
      </c>
      <c r="W1081" s="1" t="s">
        <v>377</v>
      </c>
      <c r="X1081" s="1">
        <f t="shared" si="16"/>
        <v>0</v>
      </c>
    </row>
    <row r="1082" spans="1:24" x14ac:dyDescent="0.25">
      <c r="A1082" t="s">
        <v>3130</v>
      </c>
      <c r="B1082" t="s">
        <v>3733</v>
      </c>
      <c r="C1082" t="s">
        <v>3734</v>
      </c>
      <c r="D1082" s="1">
        <v>181</v>
      </c>
      <c r="E1082" s="1">
        <v>202.47</v>
      </c>
      <c r="F1082" s="1">
        <v>20.72</v>
      </c>
      <c r="G1082" s="1">
        <v>181</v>
      </c>
      <c r="H1082" s="1">
        <v>20.72</v>
      </c>
      <c r="I1082" s="1">
        <v>0</v>
      </c>
      <c r="J1082" s="1">
        <v>15.08</v>
      </c>
      <c r="K1082" s="1">
        <v>6.39</v>
      </c>
      <c r="L1082" s="1">
        <v>0</v>
      </c>
      <c r="M1082" s="1">
        <v>0</v>
      </c>
      <c r="N1082" s="1">
        <v>0</v>
      </c>
      <c r="O1082" s="1">
        <v>0</v>
      </c>
      <c r="P1082" s="1">
        <v>0</v>
      </c>
      <c r="Q1082" s="1">
        <v>0</v>
      </c>
      <c r="R1082" s="1">
        <v>0</v>
      </c>
      <c r="S1082" s="1">
        <v>0</v>
      </c>
      <c r="T1082" s="1">
        <v>0</v>
      </c>
      <c r="U1082" s="1">
        <v>0</v>
      </c>
      <c r="V1082" s="1" t="s">
        <v>377</v>
      </c>
      <c r="W1082" s="1" t="s">
        <v>377</v>
      </c>
      <c r="X1082" s="1">
        <f t="shared" si="16"/>
        <v>0</v>
      </c>
    </row>
    <row r="1083" spans="1:24" x14ac:dyDescent="0.25">
      <c r="A1083" t="s">
        <v>3133</v>
      </c>
      <c r="B1083" t="s">
        <v>3296</v>
      </c>
      <c r="C1083" t="s">
        <v>3297</v>
      </c>
      <c r="D1083" s="1">
        <v>867.33</v>
      </c>
      <c r="E1083" s="1">
        <v>977.94</v>
      </c>
      <c r="F1083" s="1">
        <v>99.31</v>
      </c>
      <c r="G1083" s="1">
        <v>867.33</v>
      </c>
      <c r="H1083" s="1">
        <v>99.31</v>
      </c>
      <c r="I1083" s="1">
        <v>0</v>
      </c>
      <c r="J1083" s="1">
        <v>72.28</v>
      </c>
      <c r="K1083" s="1">
        <v>38.33</v>
      </c>
      <c r="L1083" s="1">
        <v>0</v>
      </c>
      <c r="M1083" s="1">
        <v>0</v>
      </c>
      <c r="N1083" s="1">
        <v>0</v>
      </c>
      <c r="O1083" s="1">
        <v>0</v>
      </c>
      <c r="P1083" s="1">
        <v>0</v>
      </c>
      <c r="Q1083" s="1">
        <v>0</v>
      </c>
      <c r="R1083" s="1">
        <v>0</v>
      </c>
      <c r="S1083" s="1">
        <v>0</v>
      </c>
      <c r="T1083" s="1">
        <v>0</v>
      </c>
      <c r="U1083" s="1">
        <v>0</v>
      </c>
      <c r="V1083" s="1" t="s">
        <v>377</v>
      </c>
      <c r="W1083" s="1" t="s">
        <v>377</v>
      </c>
      <c r="X1083" s="1">
        <f t="shared" si="16"/>
        <v>0</v>
      </c>
    </row>
    <row r="1084" spans="1:24" x14ac:dyDescent="0.25">
      <c r="A1084" t="s">
        <v>3136</v>
      </c>
      <c r="B1084" t="s">
        <v>3735</v>
      </c>
      <c r="C1084" t="s">
        <v>3736</v>
      </c>
      <c r="D1084" s="1">
        <v>1734.66</v>
      </c>
      <c r="E1084" s="1">
        <v>1734.66</v>
      </c>
      <c r="F1084" s="1">
        <v>293.57</v>
      </c>
      <c r="G1084" s="1">
        <v>1734.66</v>
      </c>
      <c r="H1084" s="1">
        <v>198.62</v>
      </c>
      <c r="I1084" s="1">
        <v>0</v>
      </c>
      <c r="J1084" s="1">
        <v>0</v>
      </c>
      <c r="K1084" s="1">
        <v>0</v>
      </c>
      <c r="L1084" s="1">
        <v>0</v>
      </c>
      <c r="M1084" s="1">
        <v>0</v>
      </c>
      <c r="N1084" s="1">
        <v>0</v>
      </c>
      <c r="O1084" s="1">
        <v>0</v>
      </c>
      <c r="P1084" s="1">
        <v>0</v>
      </c>
      <c r="Q1084" s="1">
        <v>0</v>
      </c>
      <c r="R1084" s="1">
        <v>0</v>
      </c>
      <c r="S1084" s="1">
        <v>0</v>
      </c>
      <c r="T1084" s="1">
        <v>0</v>
      </c>
      <c r="U1084" s="1">
        <v>0</v>
      </c>
      <c r="V1084" s="1" t="s">
        <v>377</v>
      </c>
      <c r="W1084" s="1" t="s">
        <v>377</v>
      </c>
      <c r="X1084" s="1">
        <f t="shared" si="16"/>
        <v>0</v>
      </c>
    </row>
    <row r="1085" spans="1:24" x14ac:dyDescent="0.25">
      <c r="A1085" t="s">
        <v>3139</v>
      </c>
      <c r="B1085" t="s">
        <v>3299</v>
      </c>
      <c r="C1085" t="s">
        <v>3300</v>
      </c>
      <c r="D1085" s="1">
        <v>838</v>
      </c>
      <c r="E1085" s="1">
        <v>946.16</v>
      </c>
      <c r="F1085" s="1">
        <v>95.95</v>
      </c>
      <c r="G1085" s="1">
        <v>838</v>
      </c>
      <c r="H1085" s="1">
        <v>95.95</v>
      </c>
      <c r="I1085" s="1">
        <v>0</v>
      </c>
      <c r="J1085" s="1">
        <v>69.83</v>
      </c>
      <c r="K1085" s="1">
        <v>38.33</v>
      </c>
      <c r="L1085" s="1">
        <v>0</v>
      </c>
      <c r="M1085" s="1">
        <v>0</v>
      </c>
      <c r="N1085" s="1">
        <v>0</v>
      </c>
      <c r="O1085" s="1">
        <v>0</v>
      </c>
      <c r="P1085" s="1">
        <v>0</v>
      </c>
      <c r="Q1085" s="1">
        <v>0</v>
      </c>
      <c r="R1085" s="1">
        <v>0</v>
      </c>
      <c r="S1085" s="1">
        <v>0</v>
      </c>
      <c r="T1085" s="1">
        <v>0</v>
      </c>
      <c r="U1085" s="1">
        <v>0</v>
      </c>
      <c r="V1085" s="1" t="s">
        <v>377</v>
      </c>
      <c r="W1085" s="1" t="s">
        <v>377</v>
      </c>
      <c r="X1085" s="1">
        <f t="shared" si="16"/>
        <v>0</v>
      </c>
    </row>
    <row r="1086" spans="1:24" x14ac:dyDescent="0.25">
      <c r="A1086" t="s">
        <v>3140</v>
      </c>
      <c r="B1086" t="s">
        <v>3302</v>
      </c>
      <c r="C1086" t="s">
        <v>3303</v>
      </c>
      <c r="D1086" s="1">
        <v>867.33</v>
      </c>
      <c r="E1086" s="1">
        <v>867.33</v>
      </c>
      <c r="F1086" s="1">
        <v>99.31</v>
      </c>
      <c r="G1086" s="1">
        <v>867.33</v>
      </c>
      <c r="H1086" s="1">
        <v>99.31</v>
      </c>
      <c r="I1086" s="1">
        <v>0</v>
      </c>
      <c r="J1086" s="1">
        <v>0</v>
      </c>
      <c r="K1086" s="1">
        <v>0</v>
      </c>
      <c r="L1086" s="1">
        <v>0</v>
      </c>
      <c r="M1086" s="1">
        <v>0</v>
      </c>
      <c r="N1086" s="1">
        <v>0</v>
      </c>
      <c r="O1086" s="1">
        <v>0</v>
      </c>
      <c r="P1086" s="1">
        <v>0</v>
      </c>
      <c r="Q1086" s="1">
        <v>0</v>
      </c>
      <c r="R1086" s="1">
        <v>0</v>
      </c>
      <c r="S1086" s="1">
        <v>0</v>
      </c>
      <c r="T1086" s="1">
        <v>0</v>
      </c>
      <c r="U1086" s="1">
        <v>0</v>
      </c>
      <c r="V1086" s="1" t="s">
        <v>377</v>
      </c>
      <c r="W1086" s="1" t="s">
        <v>377</v>
      </c>
      <c r="X1086" s="1">
        <f t="shared" si="16"/>
        <v>0</v>
      </c>
    </row>
    <row r="1087" spans="1:24" x14ac:dyDescent="0.25">
      <c r="A1087" t="s">
        <v>3141</v>
      </c>
      <c r="B1087" t="s">
        <v>3518</v>
      </c>
      <c r="C1087" t="s">
        <v>3519</v>
      </c>
      <c r="D1087" s="1">
        <v>490.61</v>
      </c>
      <c r="E1087" s="1">
        <v>567.11</v>
      </c>
      <c r="F1087" s="1">
        <v>46.36</v>
      </c>
      <c r="G1087" s="1">
        <v>567.11</v>
      </c>
      <c r="H1087" s="1">
        <v>46.36</v>
      </c>
      <c r="I1087" s="1">
        <v>0</v>
      </c>
      <c r="J1087" s="1">
        <v>0</v>
      </c>
      <c r="K1087" s="1">
        <v>0</v>
      </c>
      <c r="L1087" s="1">
        <v>0</v>
      </c>
      <c r="M1087" s="1">
        <v>0</v>
      </c>
      <c r="N1087" s="1">
        <v>4.5</v>
      </c>
      <c r="O1087" s="1">
        <v>0</v>
      </c>
      <c r="P1087" s="1">
        <v>0</v>
      </c>
      <c r="Q1087" s="1">
        <v>0</v>
      </c>
      <c r="R1087" s="1">
        <v>0</v>
      </c>
      <c r="S1087" s="1">
        <v>0</v>
      </c>
      <c r="T1087" s="1">
        <v>0</v>
      </c>
      <c r="U1087" s="1">
        <v>0</v>
      </c>
      <c r="V1087" s="1" t="s">
        <v>377</v>
      </c>
      <c r="W1087" s="1" t="s">
        <v>377</v>
      </c>
      <c r="X1087" s="1">
        <f t="shared" si="16"/>
        <v>0</v>
      </c>
    </row>
    <row r="1088" spans="1:24" x14ac:dyDescent="0.25">
      <c r="A1088" t="s">
        <v>3144</v>
      </c>
      <c r="B1088" t="s">
        <v>3737</v>
      </c>
      <c r="C1088" t="s">
        <v>3738</v>
      </c>
      <c r="D1088" s="1">
        <v>490.61</v>
      </c>
      <c r="E1088" s="1">
        <v>641.82000000000005</v>
      </c>
      <c r="F1088" s="1">
        <v>46.36</v>
      </c>
      <c r="G1088" s="1">
        <v>562.61</v>
      </c>
      <c r="H1088" s="1">
        <v>46.36</v>
      </c>
      <c r="I1088" s="1">
        <v>0</v>
      </c>
      <c r="J1088" s="1">
        <v>40.880000000000003</v>
      </c>
      <c r="K1088" s="1">
        <v>38.33</v>
      </c>
      <c r="L1088" s="1">
        <v>0</v>
      </c>
      <c r="M1088" s="1">
        <v>0</v>
      </c>
      <c r="N1088" s="1">
        <v>0</v>
      </c>
      <c r="O1088" s="1">
        <v>0</v>
      </c>
      <c r="P1088" s="1">
        <v>0</v>
      </c>
      <c r="Q1088" s="1">
        <v>0</v>
      </c>
      <c r="R1088" s="1">
        <v>0</v>
      </c>
      <c r="S1088" s="1">
        <v>0</v>
      </c>
      <c r="T1088" s="1">
        <v>0</v>
      </c>
      <c r="U1088" s="1">
        <v>0</v>
      </c>
      <c r="V1088" s="1" t="s">
        <v>377</v>
      </c>
      <c r="W1088" s="1" t="s">
        <v>377</v>
      </c>
      <c r="X1088" s="1">
        <f t="shared" si="16"/>
        <v>0</v>
      </c>
    </row>
    <row r="1089" spans="1:24" x14ac:dyDescent="0.25">
      <c r="A1089" t="s">
        <v>3145</v>
      </c>
      <c r="B1089" t="s">
        <v>3739</v>
      </c>
      <c r="C1089" t="s">
        <v>3740</v>
      </c>
      <c r="D1089" s="1">
        <v>867.33</v>
      </c>
      <c r="E1089" s="1">
        <v>867.33</v>
      </c>
      <c r="F1089" s="1">
        <v>99.31</v>
      </c>
      <c r="G1089" s="1">
        <v>867.33</v>
      </c>
      <c r="H1089" s="1">
        <v>99.31</v>
      </c>
      <c r="I1089" s="1">
        <v>0</v>
      </c>
      <c r="J1089" s="1">
        <v>0</v>
      </c>
      <c r="K1089" s="1">
        <v>0</v>
      </c>
      <c r="L1089" s="1">
        <v>0</v>
      </c>
      <c r="M1089" s="1">
        <v>0</v>
      </c>
      <c r="N1089" s="1">
        <v>0</v>
      </c>
      <c r="O1089" s="1">
        <v>0</v>
      </c>
      <c r="P1089" s="1">
        <v>0</v>
      </c>
      <c r="Q1089" s="1">
        <v>0</v>
      </c>
      <c r="R1089" s="1">
        <v>0</v>
      </c>
      <c r="S1089" s="1">
        <v>0</v>
      </c>
      <c r="T1089" s="1">
        <v>0</v>
      </c>
      <c r="U1089" s="1">
        <v>0</v>
      </c>
      <c r="V1089" s="1" t="s">
        <v>377</v>
      </c>
      <c r="W1089" s="1" t="s">
        <v>377</v>
      </c>
      <c r="X1089" s="1">
        <f t="shared" si="16"/>
        <v>0</v>
      </c>
    </row>
    <row r="1090" spans="1:24" x14ac:dyDescent="0.25">
      <c r="A1090" t="s">
        <v>3148</v>
      </c>
      <c r="B1090" t="s">
        <v>3741</v>
      </c>
      <c r="C1090" t="s">
        <v>3742</v>
      </c>
      <c r="D1090" s="1">
        <v>867.33</v>
      </c>
      <c r="E1090" s="1">
        <v>977.94</v>
      </c>
      <c r="F1090" s="1">
        <v>99.31</v>
      </c>
      <c r="G1090" s="1">
        <v>867.33</v>
      </c>
      <c r="H1090" s="1">
        <v>99.31</v>
      </c>
      <c r="I1090" s="1">
        <v>0</v>
      </c>
      <c r="J1090" s="1">
        <v>72.28</v>
      </c>
      <c r="K1090" s="1">
        <v>38.33</v>
      </c>
      <c r="L1090" s="1">
        <v>0</v>
      </c>
      <c r="M1090" s="1">
        <v>0</v>
      </c>
      <c r="N1090" s="1">
        <v>0</v>
      </c>
      <c r="O1090" s="1">
        <v>0</v>
      </c>
      <c r="P1090" s="1">
        <v>0</v>
      </c>
      <c r="Q1090" s="1">
        <v>0</v>
      </c>
      <c r="R1090" s="1">
        <v>0</v>
      </c>
      <c r="S1090" s="1">
        <v>0</v>
      </c>
      <c r="T1090" s="1">
        <v>0</v>
      </c>
      <c r="U1090" s="1">
        <v>0</v>
      </c>
      <c r="V1090" s="1" t="s">
        <v>377</v>
      </c>
      <c r="W1090" s="1" t="s">
        <v>377</v>
      </c>
      <c r="X1090" s="1">
        <f t="shared" si="16"/>
        <v>0</v>
      </c>
    </row>
    <row r="1091" spans="1:24" x14ac:dyDescent="0.25">
      <c r="A1091" t="s">
        <v>3151</v>
      </c>
      <c r="B1091" t="s">
        <v>3743</v>
      </c>
      <c r="C1091" t="s">
        <v>3744</v>
      </c>
      <c r="D1091" s="1">
        <v>1734.66</v>
      </c>
      <c r="E1091" s="1">
        <v>1734.66</v>
      </c>
      <c r="F1091" s="1">
        <v>198.62</v>
      </c>
      <c r="G1091" s="1">
        <v>1734.66</v>
      </c>
      <c r="H1091" s="1">
        <v>198.62</v>
      </c>
      <c r="I1091" s="1">
        <v>0</v>
      </c>
      <c r="J1091" s="1">
        <v>0</v>
      </c>
      <c r="K1091" s="1">
        <v>0</v>
      </c>
      <c r="L1091" s="1">
        <v>0</v>
      </c>
      <c r="M1091" s="1">
        <v>0</v>
      </c>
      <c r="N1091" s="1">
        <v>0</v>
      </c>
      <c r="O1091" s="1">
        <v>0</v>
      </c>
      <c r="P1091" s="1">
        <v>0</v>
      </c>
      <c r="Q1091" s="1">
        <v>0</v>
      </c>
      <c r="R1091" s="1">
        <v>0</v>
      </c>
      <c r="S1091" s="1">
        <v>0</v>
      </c>
      <c r="T1091" s="1">
        <v>0</v>
      </c>
      <c r="U1091" s="1">
        <v>0</v>
      </c>
      <c r="V1091" s="1" t="s">
        <v>377</v>
      </c>
      <c r="W1091" s="1" t="s">
        <v>377</v>
      </c>
      <c r="X1091" s="1">
        <f t="shared" ref="X1091:X1154" si="17">SUM(P1091:U1091)</f>
        <v>0</v>
      </c>
    </row>
    <row r="1092" spans="1:24" x14ac:dyDescent="0.25">
      <c r="A1092" t="s">
        <v>3154</v>
      </c>
      <c r="B1092" t="s">
        <v>3745</v>
      </c>
      <c r="C1092" t="s">
        <v>3746</v>
      </c>
      <c r="D1092" s="1">
        <v>838</v>
      </c>
      <c r="E1092" s="1">
        <v>946.16</v>
      </c>
      <c r="F1092" s="1">
        <v>95.95</v>
      </c>
      <c r="G1092" s="1">
        <v>838</v>
      </c>
      <c r="H1092" s="1">
        <v>95.95</v>
      </c>
      <c r="I1092" s="1">
        <v>0</v>
      </c>
      <c r="J1092" s="1">
        <v>69.83</v>
      </c>
      <c r="K1092" s="1">
        <v>38.33</v>
      </c>
      <c r="L1092" s="1">
        <v>0</v>
      </c>
      <c r="M1092" s="1">
        <v>0</v>
      </c>
      <c r="N1092" s="1">
        <v>0</v>
      </c>
      <c r="O1092" s="1">
        <v>0</v>
      </c>
      <c r="P1092" s="1">
        <v>0</v>
      </c>
      <c r="Q1092" s="1">
        <v>0</v>
      </c>
      <c r="R1092" s="1">
        <v>0</v>
      </c>
      <c r="S1092" s="1">
        <v>0</v>
      </c>
      <c r="T1092" s="1">
        <v>0</v>
      </c>
      <c r="U1092" s="1">
        <v>0</v>
      </c>
      <c r="V1092" s="1" t="s">
        <v>377</v>
      </c>
      <c r="W1092" s="1" t="s">
        <v>377</v>
      </c>
      <c r="X1092" s="1">
        <f t="shared" si="17"/>
        <v>0</v>
      </c>
    </row>
    <row r="1093" spans="1:24" x14ac:dyDescent="0.25">
      <c r="A1093" t="s">
        <v>3157</v>
      </c>
      <c r="B1093" t="s">
        <v>3305</v>
      </c>
      <c r="C1093" t="s">
        <v>3306</v>
      </c>
      <c r="D1093" s="1">
        <v>2113.0500000000002</v>
      </c>
      <c r="E1093" s="1">
        <v>2113.0500000000002</v>
      </c>
      <c r="F1093" s="1">
        <v>0</v>
      </c>
      <c r="G1093" s="1">
        <v>0</v>
      </c>
      <c r="H1093" s="1">
        <v>0</v>
      </c>
      <c r="I1093" s="1">
        <v>0</v>
      </c>
      <c r="J1093" s="1">
        <v>0</v>
      </c>
      <c r="K1093" s="1">
        <v>0</v>
      </c>
      <c r="L1093" s="1">
        <v>0</v>
      </c>
      <c r="M1093" s="1">
        <v>0</v>
      </c>
      <c r="N1093" s="1">
        <v>0</v>
      </c>
      <c r="O1093" s="1">
        <v>0</v>
      </c>
      <c r="P1093" s="1">
        <v>0</v>
      </c>
      <c r="Q1093" s="1">
        <v>0</v>
      </c>
      <c r="R1093" s="1">
        <v>0</v>
      </c>
      <c r="S1093" s="1">
        <v>0</v>
      </c>
      <c r="T1093" s="1">
        <v>0</v>
      </c>
      <c r="U1093" s="1">
        <v>0</v>
      </c>
      <c r="V1093" s="1" t="s">
        <v>377</v>
      </c>
      <c r="W1093" s="1" t="s">
        <v>377</v>
      </c>
      <c r="X1093" s="1">
        <f t="shared" si="17"/>
        <v>0</v>
      </c>
    </row>
    <row r="1094" spans="1:24" x14ac:dyDescent="0.25">
      <c r="A1094" t="s">
        <v>3160</v>
      </c>
      <c r="B1094" t="s">
        <v>3308</v>
      </c>
      <c r="C1094" t="s">
        <v>3309</v>
      </c>
      <c r="D1094" s="1">
        <v>866.97</v>
      </c>
      <c r="E1094" s="1">
        <v>866.97</v>
      </c>
      <c r="F1094" s="1">
        <v>0</v>
      </c>
      <c r="G1094" s="1">
        <v>0</v>
      </c>
      <c r="H1094" s="1">
        <v>0</v>
      </c>
      <c r="I1094" s="1">
        <v>0</v>
      </c>
      <c r="J1094" s="1">
        <v>0</v>
      </c>
      <c r="K1094" s="1">
        <v>0</v>
      </c>
      <c r="L1094" s="1">
        <v>0</v>
      </c>
      <c r="M1094" s="1">
        <v>0</v>
      </c>
      <c r="N1094" s="1">
        <v>0</v>
      </c>
      <c r="O1094" s="1">
        <v>0</v>
      </c>
      <c r="P1094" s="1">
        <v>0</v>
      </c>
      <c r="Q1094" s="1">
        <v>0</v>
      </c>
      <c r="R1094" s="1">
        <v>0</v>
      </c>
      <c r="S1094" s="1">
        <v>0</v>
      </c>
      <c r="T1094" s="1">
        <v>0</v>
      </c>
      <c r="U1094" s="1">
        <v>0</v>
      </c>
      <c r="V1094" s="1" t="s">
        <v>377</v>
      </c>
      <c r="W1094" s="1" t="s">
        <v>377</v>
      </c>
      <c r="X1094" s="1">
        <f t="shared" si="17"/>
        <v>0</v>
      </c>
    </row>
    <row r="1095" spans="1:24" x14ac:dyDescent="0.25">
      <c r="A1095" t="s">
        <v>3163</v>
      </c>
      <c r="B1095" t="s">
        <v>3311</v>
      </c>
      <c r="C1095" t="s">
        <v>3312</v>
      </c>
      <c r="D1095" s="1">
        <v>1212</v>
      </c>
      <c r="E1095" s="1">
        <v>1351.33</v>
      </c>
      <c r="F1095" s="1">
        <v>138.77000000000001</v>
      </c>
      <c r="G1095" s="1">
        <v>1212</v>
      </c>
      <c r="H1095" s="1">
        <v>138.77000000000001</v>
      </c>
      <c r="I1095" s="1">
        <v>0</v>
      </c>
      <c r="J1095" s="1">
        <v>101</v>
      </c>
      <c r="K1095" s="1">
        <v>38.33</v>
      </c>
      <c r="L1095" s="1">
        <v>0</v>
      </c>
      <c r="M1095" s="1">
        <v>0</v>
      </c>
      <c r="N1095" s="1">
        <v>0</v>
      </c>
      <c r="O1095" s="1">
        <v>0</v>
      </c>
      <c r="P1095" s="1">
        <v>0</v>
      </c>
      <c r="Q1095" s="1">
        <v>0</v>
      </c>
      <c r="R1095" s="1">
        <v>0</v>
      </c>
      <c r="S1095" s="1">
        <v>0</v>
      </c>
      <c r="T1095" s="1">
        <v>0</v>
      </c>
      <c r="U1095" s="1">
        <v>0</v>
      </c>
      <c r="V1095" s="1" t="s">
        <v>377</v>
      </c>
      <c r="W1095" s="1" t="s">
        <v>377</v>
      </c>
      <c r="X1095" s="1">
        <f t="shared" si="17"/>
        <v>0</v>
      </c>
    </row>
    <row r="1096" spans="1:24" x14ac:dyDescent="0.25">
      <c r="A1096" t="s">
        <v>3164</v>
      </c>
      <c r="B1096" t="s">
        <v>3314</v>
      </c>
      <c r="C1096" t="s">
        <v>3315</v>
      </c>
      <c r="D1096" s="1">
        <v>1161.3699999999999</v>
      </c>
      <c r="E1096" s="1">
        <v>1161.3699999999999</v>
      </c>
      <c r="F1096" s="1">
        <v>0</v>
      </c>
      <c r="G1096" s="1">
        <v>0</v>
      </c>
      <c r="H1096" s="1">
        <v>0</v>
      </c>
      <c r="I1096" s="1">
        <v>0</v>
      </c>
      <c r="J1096" s="1">
        <v>0</v>
      </c>
      <c r="K1096" s="1">
        <v>0</v>
      </c>
      <c r="L1096" s="1">
        <v>0</v>
      </c>
      <c r="M1096" s="1">
        <v>0</v>
      </c>
      <c r="N1096" s="1">
        <v>0</v>
      </c>
      <c r="O1096" s="1">
        <v>0</v>
      </c>
      <c r="P1096" s="1">
        <v>0</v>
      </c>
      <c r="Q1096" s="1">
        <v>0</v>
      </c>
      <c r="R1096" s="1">
        <v>0</v>
      </c>
      <c r="S1096" s="1">
        <v>0</v>
      </c>
      <c r="T1096" s="1">
        <v>0</v>
      </c>
      <c r="U1096" s="1">
        <v>0</v>
      </c>
      <c r="V1096" s="1" t="s">
        <v>377</v>
      </c>
      <c r="W1096" s="1" t="s">
        <v>377</v>
      </c>
      <c r="X1096" s="1">
        <f t="shared" si="17"/>
        <v>0</v>
      </c>
    </row>
    <row r="1097" spans="1:24" x14ac:dyDescent="0.25">
      <c r="A1097" t="s">
        <v>3167</v>
      </c>
      <c r="B1097" t="s">
        <v>3317</v>
      </c>
      <c r="C1097" t="s">
        <v>3318</v>
      </c>
      <c r="D1097" s="1">
        <v>180.92</v>
      </c>
      <c r="E1097" s="1">
        <v>180.92</v>
      </c>
      <c r="F1097" s="1">
        <v>0</v>
      </c>
      <c r="G1097" s="1">
        <v>0</v>
      </c>
      <c r="H1097" s="1">
        <v>0</v>
      </c>
      <c r="I1097" s="1">
        <v>0</v>
      </c>
      <c r="J1097" s="1">
        <v>0</v>
      </c>
      <c r="K1097" s="1">
        <v>0</v>
      </c>
      <c r="L1097" s="1">
        <v>0</v>
      </c>
      <c r="M1097" s="1">
        <v>0</v>
      </c>
      <c r="N1097" s="1">
        <v>0</v>
      </c>
      <c r="O1097" s="1">
        <v>0</v>
      </c>
      <c r="P1097" s="1">
        <v>0</v>
      </c>
      <c r="Q1097" s="1">
        <v>0</v>
      </c>
      <c r="R1097" s="1">
        <v>0</v>
      </c>
      <c r="S1097" s="1">
        <v>0</v>
      </c>
      <c r="T1097" s="1">
        <v>0</v>
      </c>
      <c r="U1097" s="1">
        <v>0</v>
      </c>
      <c r="V1097" s="1" t="s">
        <v>377</v>
      </c>
      <c r="W1097" s="1" t="s">
        <v>377</v>
      </c>
      <c r="X1097" s="1">
        <f t="shared" si="17"/>
        <v>0</v>
      </c>
    </row>
    <row r="1098" spans="1:24" x14ac:dyDescent="0.25">
      <c r="A1098" t="s">
        <v>3170</v>
      </c>
      <c r="B1098" t="s">
        <v>3321</v>
      </c>
      <c r="C1098" t="s">
        <v>3322</v>
      </c>
      <c r="D1098" s="1">
        <v>1086</v>
      </c>
      <c r="E1098" s="1">
        <v>1214.83</v>
      </c>
      <c r="F1098" s="1">
        <v>144.35</v>
      </c>
      <c r="G1098" s="1">
        <v>1086</v>
      </c>
      <c r="H1098" s="1">
        <v>124.35</v>
      </c>
      <c r="I1098" s="1">
        <v>0</v>
      </c>
      <c r="J1098" s="1">
        <v>90.5</v>
      </c>
      <c r="K1098" s="1">
        <v>38.33</v>
      </c>
      <c r="L1098" s="1">
        <v>0</v>
      </c>
      <c r="M1098" s="1">
        <v>0</v>
      </c>
      <c r="N1098" s="1">
        <v>0</v>
      </c>
      <c r="O1098" s="1">
        <v>0</v>
      </c>
      <c r="P1098" s="1">
        <v>0</v>
      </c>
      <c r="Q1098" s="1">
        <v>0</v>
      </c>
      <c r="R1098" s="1">
        <v>0</v>
      </c>
      <c r="S1098" s="1">
        <v>0</v>
      </c>
      <c r="T1098" s="1">
        <v>0</v>
      </c>
      <c r="U1098" s="1">
        <v>0</v>
      </c>
      <c r="V1098" s="1" t="s">
        <v>377</v>
      </c>
      <c r="W1098" s="1" t="s">
        <v>377</v>
      </c>
      <c r="X1098" s="1">
        <f t="shared" si="17"/>
        <v>0</v>
      </c>
    </row>
    <row r="1099" spans="1:24" x14ac:dyDescent="0.25">
      <c r="A1099" t="s">
        <v>3173</v>
      </c>
      <c r="B1099" t="s">
        <v>3324</v>
      </c>
      <c r="C1099" t="s">
        <v>3325</v>
      </c>
      <c r="D1099" s="1">
        <v>606</v>
      </c>
      <c r="E1099" s="1">
        <v>694.83</v>
      </c>
      <c r="F1099" s="1">
        <v>69.39</v>
      </c>
      <c r="G1099" s="1">
        <v>606</v>
      </c>
      <c r="H1099" s="1">
        <v>69.39</v>
      </c>
      <c r="I1099" s="1">
        <v>0</v>
      </c>
      <c r="J1099" s="1">
        <v>50.5</v>
      </c>
      <c r="K1099" s="1">
        <v>38.33</v>
      </c>
      <c r="L1099" s="1">
        <v>0</v>
      </c>
      <c r="M1099" s="1">
        <v>0</v>
      </c>
      <c r="N1099" s="1">
        <v>0</v>
      </c>
      <c r="O1099" s="1">
        <v>0</v>
      </c>
      <c r="P1099" s="1">
        <v>0</v>
      </c>
      <c r="Q1099" s="1">
        <v>0</v>
      </c>
      <c r="R1099" s="1">
        <v>0</v>
      </c>
      <c r="S1099" s="1">
        <v>0</v>
      </c>
      <c r="T1099" s="1">
        <v>0</v>
      </c>
      <c r="U1099" s="1">
        <v>0</v>
      </c>
      <c r="V1099" s="1" t="s">
        <v>377</v>
      </c>
      <c r="W1099" s="1" t="s">
        <v>377</v>
      </c>
      <c r="X1099" s="1">
        <f t="shared" si="17"/>
        <v>0</v>
      </c>
    </row>
    <row r="1100" spans="1:24" x14ac:dyDescent="0.25">
      <c r="A1100" t="s">
        <v>3176</v>
      </c>
      <c r="B1100" t="s">
        <v>3747</v>
      </c>
      <c r="C1100" t="s">
        <v>3748</v>
      </c>
      <c r="D1100" s="1">
        <v>607.13</v>
      </c>
      <c r="E1100" s="1">
        <v>696.05</v>
      </c>
      <c r="F1100" s="1">
        <v>69.52</v>
      </c>
      <c r="G1100" s="1">
        <v>607.13</v>
      </c>
      <c r="H1100" s="1">
        <v>69.52</v>
      </c>
      <c r="I1100" s="1">
        <v>0</v>
      </c>
      <c r="J1100" s="1">
        <v>50.59</v>
      </c>
      <c r="K1100" s="1">
        <v>38.33</v>
      </c>
      <c r="L1100" s="1">
        <v>0</v>
      </c>
      <c r="M1100" s="1">
        <v>0</v>
      </c>
      <c r="N1100" s="1">
        <v>0</v>
      </c>
      <c r="O1100" s="1">
        <v>0</v>
      </c>
      <c r="P1100" s="1">
        <v>0</v>
      </c>
      <c r="Q1100" s="1">
        <v>0</v>
      </c>
      <c r="R1100" s="1">
        <v>0</v>
      </c>
      <c r="S1100" s="1">
        <v>0</v>
      </c>
      <c r="T1100" s="1">
        <v>0</v>
      </c>
      <c r="U1100" s="1">
        <v>0</v>
      </c>
      <c r="V1100" s="1" t="s">
        <v>377</v>
      </c>
      <c r="W1100" s="1" t="s">
        <v>377</v>
      </c>
      <c r="X1100" s="1">
        <f t="shared" si="17"/>
        <v>0</v>
      </c>
    </row>
    <row r="1101" spans="1:24" x14ac:dyDescent="0.25">
      <c r="A1101" t="s">
        <v>3179</v>
      </c>
      <c r="B1101" t="s">
        <v>3330</v>
      </c>
      <c r="C1101" t="s">
        <v>3331</v>
      </c>
      <c r="D1101" s="1">
        <v>1212</v>
      </c>
      <c r="E1101" s="1">
        <v>1212</v>
      </c>
      <c r="F1101" s="1">
        <v>138.77000000000001</v>
      </c>
      <c r="G1101" s="1">
        <v>1212</v>
      </c>
      <c r="H1101" s="1">
        <v>138.77000000000001</v>
      </c>
      <c r="I1101" s="1">
        <v>0</v>
      </c>
      <c r="J1101" s="1">
        <v>0</v>
      </c>
      <c r="K1101" s="1">
        <v>0</v>
      </c>
      <c r="L1101" s="1">
        <v>0</v>
      </c>
      <c r="M1101" s="1">
        <v>0</v>
      </c>
      <c r="N1101" s="1">
        <v>0</v>
      </c>
      <c r="O1101" s="1">
        <v>0</v>
      </c>
      <c r="P1101" s="1">
        <v>0</v>
      </c>
      <c r="Q1101" s="1">
        <v>0</v>
      </c>
      <c r="R1101" s="1">
        <v>0</v>
      </c>
      <c r="S1101" s="1">
        <v>0</v>
      </c>
      <c r="T1101" s="1">
        <v>0</v>
      </c>
      <c r="U1101" s="1">
        <v>0</v>
      </c>
      <c r="V1101" s="1" t="s">
        <v>377</v>
      </c>
      <c r="W1101" s="1" t="s">
        <v>377</v>
      </c>
      <c r="X1101" s="1">
        <f t="shared" si="17"/>
        <v>0</v>
      </c>
    </row>
    <row r="1102" spans="1:24" x14ac:dyDescent="0.25">
      <c r="A1102" t="s">
        <v>3180</v>
      </c>
      <c r="B1102" t="s">
        <v>3333</v>
      </c>
      <c r="C1102" t="s">
        <v>3334</v>
      </c>
      <c r="D1102" s="1">
        <v>1883.13</v>
      </c>
      <c r="E1102" s="1">
        <v>1883.13</v>
      </c>
      <c r="F1102" s="1">
        <v>0</v>
      </c>
      <c r="G1102" s="1">
        <v>0</v>
      </c>
      <c r="H1102" s="1">
        <v>0</v>
      </c>
      <c r="I1102" s="1">
        <v>0</v>
      </c>
      <c r="J1102" s="1">
        <v>0</v>
      </c>
      <c r="K1102" s="1">
        <v>0</v>
      </c>
      <c r="L1102" s="1">
        <v>0</v>
      </c>
      <c r="M1102" s="1">
        <v>0</v>
      </c>
      <c r="N1102" s="1">
        <v>0</v>
      </c>
      <c r="O1102" s="1">
        <v>0</v>
      </c>
      <c r="P1102" s="1">
        <v>0</v>
      </c>
      <c r="Q1102" s="1">
        <v>0</v>
      </c>
      <c r="R1102" s="1">
        <v>0</v>
      </c>
      <c r="S1102" s="1">
        <v>0</v>
      </c>
      <c r="T1102" s="1">
        <v>0</v>
      </c>
      <c r="U1102" s="1">
        <v>0</v>
      </c>
      <c r="V1102" s="1" t="s">
        <v>377</v>
      </c>
      <c r="W1102" s="1" t="s">
        <v>377</v>
      </c>
      <c r="X1102" s="1">
        <f t="shared" si="17"/>
        <v>0</v>
      </c>
    </row>
    <row r="1103" spans="1:24" x14ac:dyDescent="0.25">
      <c r="A1103" t="s">
        <v>3183</v>
      </c>
      <c r="B1103" t="s">
        <v>3749</v>
      </c>
      <c r="C1103" t="s">
        <v>3750</v>
      </c>
      <c r="D1103" s="1">
        <v>1086</v>
      </c>
      <c r="E1103" s="1">
        <v>1214.83</v>
      </c>
      <c r="F1103" s="1">
        <v>124.35</v>
      </c>
      <c r="G1103" s="1">
        <v>1086</v>
      </c>
      <c r="H1103" s="1">
        <v>124.35</v>
      </c>
      <c r="I1103" s="1">
        <v>0</v>
      </c>
      <c r="J1103" s="1">
        <v>90.5</v>
      </c>
      <c r="K1103" s="1">
        <v>38.33</v>
      </c>
      <c r="L1103" s="1">
        <v>0</v>
      </c>
      <c r="M1103" s="1">
        <v>0</v>
      </c>
      <c r="N1103" s="1">
        <v>0</v>
      </c>
      <c r="O1103" s="1">
        <v>0</v>
      </c>
      <c r="P1103" s="1">
        <v>0</v>
      </c>
      <c r="Q1103" s="1">
        <v>0</v>
      </c>
      <c r="R1103" s="1">
        <v>0</v>
      </c>
      <c r="S1103" s="1">
        <v>0</v>
      </c>
      <c r="T1103" s="1">
        <v>0</v>
      </c>
      <c r="U1103" s="1">
        <v>0</v>
      </c>
      <c r="V1103" s="1" t="s">
        <v>377</v>
      </c>
      <c r="W1103" s="1" t="s">
        <v>377</v>
      </c>
      <c r="X1103" s="1">
        <f t="shared" si="17"/>
        <v>0</v>
      </c>
    </row>
    <row r="1104" spans="1:24" x14ac:dyDescent="0.25">
      <c r="A1104" t="s">
        <v>3186</v>
      </c>
      <c r="B1104" t="s">
        <v>3751</v>
      </c>
      <c r="C1104" t="s">
        <v>3752</v>
      </c>
      <c r="D1104" s="1">
        <v>733</v>
      </c>
      <c r="E1104" s="1">
        <v>733</v>
      </c>
      <c r="F1104" s="1">
        <v>83.93</v>
      </c>
      <c r="G1104" s="1">
        <v>733</v>
      </c>
      <c r="H1104" s="1">
        <v>83.93</v>
      </c>
      <c r="I1104" s="1">
        <v>0</v>
      </c>
      <c r="J1104" s="1">
        <v>0</v>
      </c>
      <c r="K1104" s="1">
        <v>0</v>
      </c>
      <c r="L1104" s="1">
        <v>0</v>
      </c>
      <c r="M1104" s="1">
        <v>0</v>
      </c>
      <c r="N1104" s="1">
        <v>0</v>
      </c>
      <c r="O1104" s="1">
        <v>0</v>
      </c>
      <c r="P1104" s="1">
        <v>0</v>
      </c>
      <c r="Q1104" s="1">
        <v>0</v>
      </c>
      <c r="R1104" s="1">
        <v>0</v>
      </c>
      <c r="S1104" s="1">
        <v>0</v>
      </c>
      <c r="T1104" s="1">
        <v>0</v>
      </c>
      <c r="U1104" s="1">
        <v>0</v>
      </c>
      <c r="V1104" s="1" t="s">
        <v>377</v>
      </c>
      <c r="W1104" s="1" t="s">
        <v>377</v>
      </c>
      <c r="X1104" s="1">
        <f t="shared" si="17"/>
        <v>0</v>
      </c>
    </row>
    <row r="1105" spans="1:24" x14ac:dyDescent="0.25">
      <c r="A1105" t="s">
        <v>3189</v>
      </c>
      <c r="B1105" t="s">
        <v>3753</v>
      </c>
      <c r="C1105" t="s">
        <v>3754</v>
      </c>
      <c r="D1105" s="1">
        <v>1734.66</v>
      </c>
      <c r="E1105" s="1">
        <v>1734.66</v>
      </c>
      <c r="F1105" s="1">
        <v>599.66999999999996</v>
      </c>
      <c r="G1105" s="1">
        <v>1734.66</v>
      </c>
      <c r="H1105" s="1">
        <v>198.62</v>
      </c>
      <c r="I1105" s="1">
        <v>0</v>
      </c>
      <c r="J1105" s="1">
        <v>0</v>
      </c>
      <c r="K1105" s="1">
        <v>0</v>
      </c>
      <c r="L1105" s="1">
        <v>0</v>
      </c>
      <c r="M1105" s="1">
        <v>0</v>
      </c>
      <c r="N1105" s="1">
        <v>0</v>
      </c>
      <c r="O1105" s="1">
        <v>0</v>
      </c>
      <c r="P1105" s="1">
        <v>0</v>
      </c>
      <c r="Q1105" s="1">
        <v>0</v>
      </c>
      <c r="R1105" s="1">
        <v>0</v>
      </c>
      <c r="S1105" s="1">
        <v>0</v>
      </c>
      <c r="T1105" s="1">
        <v>0</v>
      </c>
      <c r="U1105" s="1">
        <v>0</v>
      </c>
      <c r="V1105" s="1" t="s">
        <v>377</v>
      </c>
      <c r="W1105" s="1" t="s">
        <v>377</v>
      </c>
      <c r="X1105" s="1">
        <f t="shared" si="17"/>
        <v>0</v>
      </c>
    </row>
    <row r="1106" spans="1:24" x14ac:dyDescent="0.25">
      <c r="A1106" t="s">
        <v>3190</v>
      </c>
      <c r="B1106" t="s">
        <v>3339</v>
      </c>
      <c r="C1106" t="s">
        <v>3340</v>
      </c>
      <c r="D1106" s="1">
        <v>1749</v>
      </c>
      <c r="E1106" s="1">
        <v>1749</v>
      </c>
      <c r="F1106" s="1">
        <v>0</v>
      </c>
      <c r="G1106" s="1">
        <v>0</v>
      </c>
      <c r="H1106" s="1">
        <v>0</v>
      </c>
      <c r="I1106" s="1">
        <v>0</v>
      </c>
      <c r="J1106" s="1">
        <v>0</v>
      </c>
      <c r="K1106" s="1">
        <v>0</v>
      </c>
      <c r="L1106" s="1">
        <v>0</v>
      </c>
      <c r="M1106" s="1">
        <v>0</v>
      </c>
      <c r="N1106" s="1">
        <v>0</v>
      </c>
      <c r="O1106" s="1">
        <v>0</v>
      </c>
      <c r="P1106" s="1">
        <v>0</v>
      </c>
      <c r="Q1106" s="1">
        <v>0</v>
      </c>
      <c r="R1106" s="1">
        <v>0</v>
      </c>
      <c r="S1106" s="1">
        <v>0</v>
      </c>
      <c r="T1106" s="1">
        <v>0</v>
      </c>
      <c r="U1106" s="1">
        <v>0</v>
      </c>
      <c r="V1106" s="1" t="s">
        <v>377</v>
      </c>
      <c r="W1106" s="1" t="s">
        <v>377</v>
      </c>
      <c r="X1106" s="1">
        <f t="shared" si="17"/>
        <v>0</v>
      </c>
    </row>
    <row r="1107" spans="1:24" x14ac:dyDescent="0.25">
      <c r="A1107" t="s">
        <v>3193</v>
      </c>
      <c r="B1107" t="s">
        <v>3755</v>
      </c>
      <c r="C1107" t="s">
        <v>3756</v>
      </c>
      <c r="D1107" s="1">
        <v>1734.66</v>
      </c>
      <c r="E1107" s="1">
        <v>1917.55</v>
      </c>
      <c r="F1107" s="1">
        <v>198.62</v>
      </c>
      <c r="G1107" s="1">
        <v>1734.66</v>
      </c>
      <c r="H1107" s="1">
        <v>198.62</v>
      </c>
      <c r="I1107" s="1">
        <v>0</v>
      </c>
      <c r="J1107" s="1">
        <v>144.56</v>
      </c>
      <c r="K1107" s="1">
        <v>38.33</v>
      </c>
      <c r="L1107" s="1">
        <v>0</v>
      </c>
      <c r="M1107" s="1">
        <v>0</v>
      </c>
      <c r="N1107" s="1">
        <v>0</v>
      </c>
      <c r="O1107" s="1">
        <v>0</v>
      </c>
      <c r="P1107" s="1">
        <v>0</v>
      </c>
      <c r="Q1107" s="1">
        <v>0</v>
      </c>
      <c r="R1107" s="1">
        <v>0</v>
      </c>
      <c r="S1107" s="1">
        <v>0</v>
      </c>
      <c r="T1107" s="1">
        <v>0</v>
      </c>
      <c r="U1107" s="1">
        <v>0</v>
      </c>
      <c r="V1107" s="1" t="s">
        <v>377</v>
      </c>
      <c r="W1107" s="1" t="s">
        <v>377</v>
      </c>
      <c r="X1107" s="1">
        <f t="shared" si="17"/>
        <v>0</v>
      </c>
    </row>
    <row r="1108" spans="1:24" x14ac:dyDescent="0.25">
      <c r="A1108" t="s">
        <v>3194</v>
      </c>
      <c r="B1108" t="s">
        <v>3757</v>
      </c>
      <c r="C1108" t="s">
        <v>3758</v>
      </c>
      <c r="D1108" s="1">
        <v>867.33</v>
      </c>
      <c r="E1108" s="1">
        <v>977.94</v>
      </c>
      <c r="F1108" s="1">
        <v>99.31</v>
      </c>
      <c r="G1108" s="1">
        <v>867.33</v>
      </c>
      <c r="H1108" s="1">
        <v>99.31</v>
      </c>
      <c r="I1108" s="1">
        <v>0</v>
      </c>
      <c r="J1108" s="1">
        <v>72.28</v>
      </c>
      <c r="K1108" s="1">
        <v>38.33</v>
      </c>
      <c r="L1108" s="1">
        <v>0</v>
      </c>
      <c r="M1108" s="1">
        <v>0</v>
      </c>
      <c r="N1108" s="1">
        <v>0</v>
      </c>
      <c r="O1108" s="1">
        <v>0</v>
      </c>
      <c r="P1108" s="1">
        <v>0</v>
      </c>
      <c r="Q1108" s="1">
        <v>0</v>
      </c>
      <c r="R1108" s="1">
        <v>0</v>
      </c>
      <c r="S1108" s="1">
        <v>0</v>
      </c>
      <c r="T1108" s="1">
        <v>0</v>
      </c>
      <c r="U1108" s="1">
        <v>0</v>
      </c>
      <c r="V1108" s="1" t="s">
        <v>377</v>
      </c>
      <c r="W1108" s="1" t="s">
        <v>377</v>
      </c>
      <c r="X1108" s="1">
        <f t="shared" si="17"/>
        <v>0</v>
      </c>
    </row>
    <row r="1109" spans="1:24" x14ac:dyDescent="0.25">
      <c r="A1109" t="s">
        <v>3197</v>
      </c>
      <c r="B1109" t="s">
        <v>3342</v>
      </c>
      <c r="C1109" t="s">
        <v>3343</v>
      </c>
      <c r="D1109" s="1">
        <v>2530</v>
      </c>
      <c r="E1109" s="1">
        <v>2530</v>
      </c>
      <c r="F1109" s="1">
        <v>0</v>
      </c>
      <c r="G1109" s="1">
        <v>0</v>
      </c>
      <c r="H1109" s="1">
        <v>0</v>
      </c>
      <c r="I1109" s="1">
        <v>0</v>
      </c>
      <c r="J1109" s="1">
        <v>0</v>
      </c>
      <c r="K1109" s="1">
        <v>0</v>
      </c>
      <c r="L1109" s="1">
        <v>0</v>
      </c>
      <c r="M1109" s="1">
        <v>0</v>
      </c>
      <c r="N1109" s="1">
        <v>0</v>
      </c>
      <c r="O1109" s="1">
        <v>0</v>
      </c>
      <c r="P1109" s="1">
        <v>0</v>
      </c>
      <c r="Q1109" s="1">
        <v>0</v>
      </c>
      <c r="R1109" s="1">
        <v>0</v>
      </c>
      <c r="S1109" s="1">
        <v>0</v>
      </c>
      <c r="T1109" s="1">
        <v>0</v>
      </c>
      <c r="U1109" s="1">
        <v>0</v>
      </c>
      <c r="V1109" s="1" t="s">
        <v>377</v>
      </c>
      <c r="W1109" s="1" t="s">
        <v>377</v>
      </c>
      <c r="X1109" s="1">
        <f t="shared" si="17"/>
        <v>0</v>
      </c>
    </row>
    <row r="1110" spans="1:24" x14ac:dyDescent="0.25">
      <c r="A1110" t="s">
        <v>3198</v>
      </c>
      <c r="B1110" t="s">
        <v>3345</v>
      </c>
      <c r="C1110" t="s">
        <v>3346</v>
      </c>
      <c r="D1110" s="1">
        <v>842.58</v>
      </c>
      <c r="E1110" s="1">
        <v>842.58</v>
      </c>
      <c r="F1110" s="1">
        <v>0</v>
      </c>
      <c r="G1110" s="1">
        <v>0</v>
      </c>
      <c r="H1110" s="1">
        <v>0</v>
      </c>
      <c r="I1110" s="1">
        <v>0</v>
      </c>
      <c r="J1110" s="1">
        <v>0</v>
      </c>
      <c r="K1110" s="1">
        <v>0</v>
      </c>
      <c r="L1110" s="1">
        <v>0</v>
      </c>
      <c r="M1110" s="1">
        <v>0</v>
      </c>
      <c r="N1110" s="1">
        <v>0</v>
      </c>
      <c r="O1110" s="1">
        <v>0</v>
      </c>
      <c r="P1110" s="1">
        <v>0</v>
      </c>
      <c r="Q1110" s="1">
        <v>0</v>
      </c>
      <c r="R1110" s="1">
        <v>0</v>
      </c>
      <c r="S1110" s="1">
        <v>0</v>
      </c>
      <c r="T1110" s="1">
        <v>0</v>
      </c>
      <c r="U1110" s="1">
        <v>0</v>
      </c>
      <c r="V1110" s="1" t="s">
        <v>377</v>
      </c>
      <c r="W1110" s="1" t="s">
        <v>377</v>
      </c>
      <c r="X1110" s="1">
        <f t="shared" si="17"/>
        <v>0</v>
      </c>
    </row>
    <row r="1111" spans="1:24" x14ac:dyDescent="0.25">
      <c r="A1111" t="s">
        <v>3201</v>
      </c>
      <c r="B1111" t="s">
        <v>3759</v>
      </c>
      <c r="C1111" t="s">
        <v>3760</v>
      </c>
      <c r="D1111" s="1">
        <v>1734.66</v>
      </c>
      <c r="E1111" s="1">
        <v>1917.55</v>
      </c>
      <c r="F1111" s="1">
        <v>198.62</v>
      </c>
      <c r="G1111" s="1">
        <v>1734.66</v>
      </c>
      <c r="H1111" s="1">
        <v>198.62</v>
      </c>
      <c r="I1111" s="1">
        <v>0</v>
      </c>
      <c r="J1111" s="1">
        <v>144.56</v>
      </c>
      <c r="K1111" s="1">
        <v>38.33</v>
      </c>
      <c r="L1111" s="1">
        <v>0</v>
      </c>
      <c r="M1111" s="1">
        <v>0</v>
      </c>
      <c r="N1111" s="1">
        <v>0</v>
      </c>
      <c r="O1111" s="1">
        <v>0</v>
      </c>
      <c r="P1111" s="1">
        <v>0</v>
      </c>
      <c r="Q1111" s="1">
        <v>0</v>
      </c>
      <c r="R1111" s="1">
        <v>0</v>
      </c>
      <c r="S1111" s="1">
        <v>0</v>
      </c>
      <c r="T1111" s="1">
        <v>0</v>
      </c>
      <c r="U1111" s="1">
        <v>0</v>
      </c>
      <c r="V1111" s="1" t="s">
        <v>377</v>
      </c>
      <c r="W1111" s="1" t="s">
        <v>377</v>
      </c>
      <c r="X1111" s="1">
        <f t="shared" si="17"/>
        <v>0</v>
      </c>
    </row>
    <row r="1112" spans="1:24" x14ac:dyDescent="0.25">
      <c r="A1112" t="s">
        <v>3204</v>
      </c>
      <c r="B1112" t="s">
        <v>3761</v>
      </c>
      <c r="C1112" t="s">
        <v>3762</v>
      </c>
      <c r="D1112" s="1">
        <v>454.5</v>
      </c>
      <c r="E1112" s="1">
        <v>530.71</v>
      </c>
      <c r="F1112" s="1">
        <v>52.04</v>
      </c>
      <c r="G1112" s="1">
        <v>454.5</v>
      </c>
      <c r="H1112" s="1">
        <v>52.04</v>
      </c>
      <c r="I1112" s="1">
        <v>0</v>
      </c>
      <c r="J1112" s="1">
        <v>37.880000000000003</v>
      </c>
      <c r="K1112" s="1">
        <v>38.33</v>
      </c>
      <c r="L1112" s="1">
        <v>0</v>
      </c>
      <c r="M1112" s="1">
        <v>0</v>
      </c>
      <c r="N1112" s="1">
        <v>0</v>
      </c>
      <c r="O1112" s="1">
        <v>0</v>
      </c>
      <c r="P1112" s="1">
        <v>0</v>
      </c>
      <c r="Q1112" s="1">
        <v>0</v>
      </c>
      <c r="R1112" s="1">
        <v>0</v>
      </c>
      <c r="S1112" s="1">
        <v>0</v>
      </c>
      <c r="T1112" s="1">
        <v>0</v>
      </c>
      <c r="U1112" s="1">
        <v>0</v>
      </c>
      <c r="V1112" s="1" t="s">
        <v>377</v>
      </c>
      <c r="W1112" s="1" t="s">
        <v>377</v>
      </c>
      <c r="X1112" s="1">
        <f t="shared" si="17"/>
        <v>0</v>
      </c>
    </row>
    <row r="1113" spans="1:24" x14ac:dyDescent="0.25">
      <c r="A1113" t="s">
        <v>3207</v>
      </c>
      <c r="B1113" t="s">
        <v>3763</v>
      </c>
      <c r="C1113" t="s">
        <v>3764</v>
      </c>
      <c r="D1113" s="1">
        <v>867.33</v>
      </c>
      <c r="E1113" s="1">
        <v>958.78</v>
      </c>
      <c r="F1113" s="1">
        <v>99.31</v>
      </c>
      <c r="G1113" s="1">
        <v>867.33</v>
      </c>
      <c r="H1113" s="1">
        <v>99.31</v>
      </c>
      <c r="I1113" s="1">
        <v>0</v>
      </c>
      <c r="J1113" s="1">
        <v>72.28</v>
      </c>
      <c r="K1113" s="1">
        <v>19.170000000000002</v>
      </c>
      <c r="L1113" s="1">
        <v>0</v>
      </c>
      <c r="M1113" s="1">
        <v>0</v>
      </c>
      <c r="N1113" s="1">
        <v>0</v>
      </c>
      <c r="O1113" s="1">
        <v>0</v>
      </c>
      <c r="P1113" s="1">
        <v>0</v>
      </c>
      <c r="Q1113" s="1">
        <v>0</v>
      </c>
      <c r="R1113" s="1">
        <v>0</v>
      </c>
      <c r="S1113" s="1">
        <v>0</v>
      </c>
      <c r="T1113" s="1">
        <v>0</v>
      </c>
      <c r="U1113" s="1">
        <v>0</v>
      </c>
      <c r="V1113" s="1" t="s">
        <v>377</v>
      </c>
      <c r="W1113" s="1" t="s">
        <v>377</v>
      </c>
      <c r="X1113" s="1">
        <f t="shared" si="17"/>
        <v>0</v>
      </c>
    </row>
    <row r="1114" spans="1:24" x14ac:dyDescent="0.25">
      <c r="A1114" t="s">
        <v>3210</v>
      </c>
      <c r="B1114" t="s">
        <v>3348</v>
      </c>
      <c r="C1114" t="s">
        <v>3349</v>
      </c>
      <c r="D1114" s="1">
        <v>1734.66</v>
      </c>
      <c r="E1114" s="1">
        <v>1917.55</v>
      </c>
      <c r="F1114" s="1">
        <v>198.62</v>
      </c>
      <c r="G1114" s="1">
        <v>1734.66</v>
      </c>
      <c r="H1114" s="1">
        <v>198.62</v>
      </c>
      <c r="I1114" s="1">
        <v>0</v>
      </c>
      <c r="J1114" s="1">
        <v>144.56</v>
      </c>
      <c r="K1114" s="1">
        <v>38.33</v>
      </c>
      <c r="L1114" s="1">
        <v>0</v>
      </c>
      <c r="M1114" s="1">
        <v>0</v>
      </c>
      <c r="N1114" s="1">
        <v>0</v>
      </c>
      <c r="O1114" s="1">
        <v>0</v>
      </c>
      <c r="P1114" s="1">
        <v>0</v>
      </c>
      <c r="Q1114" s="1">
        <v>0</v>
      </c>
      <c r="R1114" s="1">
        <v>0</v>
      </c>
      <c r="S1114" s="1">
        <v>0</v>
      </c>
      <c r="T1114" s="1">
        <v>0</v>
      </c>
      <c r="U1114" s="1">
        <v>0</v>
      </c>
      <c r="V1114" s="1" t="s">
        <v>377</v>
      </c>
      <c r="W1114" s="1" t="s">
        <v>377</v>
      </c>
      <c r="X1114" s="1">
        <f t="shared" si="17"/>
        <v>0</v>
      </c>
    </row>
    <row r="1115" spans="1:24" x14ac:dyDescent="0.25">
      <c r="A1115" t="s">
        <v>3213</v>
      </c>
      <c r="B1115" t="s">
        <v>3765</v>
      </c>
      <c r="C1115" t="s">
        <v>3766</v>
      </c>
      <c r="D1115" s="1">
        <v>901</v>
      </c>
      <c r="E1115" s="1">
        <v>901</v>
      </c>
      <c r="F1115" s="1">
        <v>103.16</v>
      </c>
      <c r="G1115" s="1">
        <v>901</v>
      </c>
      <c r="H1115" s="1">
        <v>103.16</v>
      </c>
      <c r="I1115" s="1">
        <v>0</v>
      </c>
      <c r="J1115" s="1">
        <v>0</v>
      </c>
      <c r="K1115" s="1">
        <v>0</v>
      </c>
      <c r="L1115" s="1">
        <v>0</v>
      </c>
      <c r="M1115" s="1">
        <v>0</v>
      </c>
      <c r="N1115" s="1">
        <v>0</v>
      </c>
      <c r="O1115" s="1">
        <v>0</v>
      </c>
      <c r="P1115" s="1">
        <v>0</v>
      </c>
      <c r="Q1115" s="1">
        <v>0</v>
      </c>
      <c r="R1115" s="1">
        <v>0</v>
      </c>
      <c r="S1115" s="1">
        <v>0</v>
      </c>
      <c r="T1115" s="1">
        <v>0</v>
      </c>
      <c r="U1115" s="1">
        <v>0</v>
      </c>
      <c r="V1115" s="1" t="s">
        <v>377</v>
      </c>
      <c r="W1115" s="1" t="s">
        <v>377</v>
      </c>
      <c r="X1115" s="1">
        <f t="shared" si="17"/>
        <v>0</v>
      </c>
    </row>
    <row r="1116" spans="1:24" x14ac:dyDescent="0.25">
      <c r="A1116" t="s">
        <v>3214</v>
      </c>
      <c r="B1116" t="s">
        <v>3767</v>
      </c>
      <c r="C1116" t="s">
        <v>3768</v>
      </c>
      <c r="D1116" s="1">
        <v>650.5</v>
      </c>
      <c r="E1116" s="1">
        <v>743.04</v>
      </c>
      <c r="F1116" s="1">
        <v>74.48</v>
      </c>
      <c r="G1116" s="1">
        <v>650.5</v>
      </c>
      <c r="H1116" s="1">
        <v>74.48</v>
      </c>
      <c r="I1116" s="1">
        <v>0</v>
      </c>
      <c r="J1116" s="1">
        <v>54.21</v>
      </c>
      <c r="K1116" s="1">
        <v>38.33</v>
      </c>
      <c r="L1116" s="1">
        <v>0</v>
      </c>
      <c r="M1116" s="1">
        <v>0</v>
      </c>
      <c r="N1116" s="1">
        <v>0</v>
      </c>
      <c r="O1116" s="1">
        <v>0</v>
      </c>
      <c r="P1116" s="1">
        <v>0</v>
      </c>
      <c r="Q1116" s="1">
        <v>0</v>
      </c>
      <c r="R1116" s="1">
        <v>0</v>
      </c>
      <c r="S1116" s="1">
        <v>0</v>
      </c>
      <c r="T1116" s="1">
        <v>0</v>
      </c>
      <c r="U1116" s="1">
        <v>0</v>
      </c>
      <c r="V1116" s="1" t="s">
        <v>377</v>
      </c>
      <c r="W1116" s="1" t="s">
        <v>377</v>
      </c>
      <c r="X1116" s="1">
        <f t="shared" si="17"/>
        <v>0</v>
      </c>
    </row>
    <row r="1117" spans="1:24" x14ac:dyDescent="0.25">
      <c r="A1117" t="s">
        <v>3217</v>
      </c>
      <c r="B1117" t="s">
        <v>3351</v>
      </c>
      <c r="C1117" t="s">
        <v>3352</v>
      </c>
      <c r="D1117" s="1">
        <v>1150.55</v>
      </c>
      <c r="E1117" s="1">
        <v>1150.55</v>
      </c>
      <c r="F1117" s="1">
        <v>0</v>
      </c>
      <c r="G1117" s="1">
        <v>0</v>
      </c>
      <c r="H1117" s="1">
        <v>0</v>
      </c>
      <c r="I1117" s="1">
        <v>0</v>
      </c>
      <c r="J1117" s="1">
        <v>0</v>
      </c>
      <c r="K1117" s="1">
        <v>0</v>
      </c>
      <c r="L1117" s="1">
        <v>0</v>
      </c>
      <c r="M1117" s="1">
        <v>0</v>
      </c>
      <c r="N1117" s="1">
        <v>0</v>
      </c>
      <c r="O1117" s="1">
        <v>0</v>
      </c>
      <c r="P1117" s="1">
        <v>0</v>
      </c>
      <c r="Q1117" s="1">
        <v>0</v>
      </c>
      <c r="R1117" s="1">
        <v>0</v>
      </c>
      <c r="S1117" s="1">
        <v>0</v>
      </c>
      <c r="T1117" s="1">
        <v>0</v>
      </c>
      <c r="U1117" s="1">
        <v>0</v>
      </c>
      <c r="V1117" s="1" t="s">
        <v>377</v>
      </c>
      <c r="W1117" s="1" t="s">
        <v>377</v>
      </c>
      <c r="X1117" s="1">
        <f t="shared" si="17"/>
        <v>0</v>
      </c>
    </row>
    <row r="1118" spans="1:24" x14ac:dyDescent="0.25">
      <c r="A1118" t="s">
        <v>3218</v>
      </c>
      <c r="B1118" t="s">
        <v>3769</v>
      </c>
      <c r="C1118" t="s">
        <v>3770</v>
      </c>
      <c r="D1118" s="1">
        <v>1734.66</v>
      </c>
      <c r="E1118" s="1">
        <v>1917.55</v>
      </c>
      <c r="F1118" s="1">
        <v>198.62</v>
      </c>
      <c r="G1118" s="1">
        <v>1734.66</v>
      </c>
      <c r="H1118" s="1">
        <v>198.62</v>
      </c>
      <c r="I1118" s="1">
        <v>0</v>
      </c>
      <c r="J1118" s="1">
        <v>144.56</v>
      </c>
      <c r="K1118" s="1">
        <v>38.33</v>
      </c>
      <c r="L1118" s="1">
        <v>0</v>
      </c>
      <c r="M1118" s="1">
        <v>0</v>
      </c>
      <c r="N1118" s="1">
        <v>0</v>
      </c>
      <c r="O1118" s="1">
        <v>0</v>
      </c>
      <c r="P1118" s="1">
        <v>0</v>
      </c>
      <c r="Q1118" s="1">
        <v>0</v>
      </c>
      <c r="R1118" s="1">
        <v>0</v>
      </c>
      <c r="S1118" s="1">
        <v>0</v>
      </c>
      <c r="T1118" s="1">
        <v>0</v>
      </c>
      <c r="U1118" s="1">
        <v>0</v>
      </c>
      <c r="V1118" s="1" t="s">
        <v>377</v>
      </c>
      <c r="W1118" s="1" t="s">
        <v>377</v>
      </c>
      <c r="X1118" s="1">
        <f t="shared" si="17"/>
        <v>0</v>
      </c>
    </row>
    <row r="1119" spans="1:24" x14ac:dyDescent="0.25">
      <c r="A1119" t="s">
        <v>3221</v>
      </c>
      <c r="B1119" t="s">
        <v>3771</v>
      </c>
      <c r="C1119" t="s">
        <v>3772</v>
      </c>
      <c r="D1119" s="1">
        <v>733</v>
      </c>
      <c r="E1119" s="1">
        <v>733</v>
      </c>
      <c r="F1119" s="1">
        <v>93.93</v>
      </c>
      <c r="G1119" s="1">
        <v>733</v>
      </c>
      <c r="H1119" s="1">
        <v>83.93</v>
      </c>
      <c r="I1119" s="1">
        <v>0</v>
      </c>
      <c r="J1119" s="1">
        <v>0</v>
      </c>
      <c r="K1119" s="1">
        <v>0</v>
      </c>
      <c r="L1119" s="1">
        <v>0</v>
      </c>
      <c r="M1119" s="1">
        <v>0</v>
      </c>
      <c r="N1119" s="1">
        <v>0</v>
      </c>
      <c r="O1119" s="1">
        <v>0</v>
      </c>
      <c r="P1119" s="1">
        <v>0</v>
      </c>
      <c r="Q1119" s="1">
        <v>0</v>
      </c>
      <c r="R1119" s="1">
        <v>0</v>
      </c>
      <c r="S1119" s="1">
        <v>0</v>
      </c>
      <c r="T1119" s="1">
        <v>0</v>
      </c>
      <c r="U1119" s="1">
        <v>0</v>
      </c>
      <c r="V1119" s="1" t="s">
        <v>377</v>
      </c>
      <c r="W1119" s="1" t="s">
        <v>377</v>
      </c>
      <c r="X1119" s="1">
        <f t="shared" si="17"/>
        <v>0</v>
      </c>
    </row>
    <row r="1120" spans="1:24" x14ac:dyDescent="0.25">
      <c r="A1120" t="s">
        <v>3224</v>
      </c>
      <c r="B1120" t="s">
        <v>3355</v>
      </c>
      <c r="C1120" t="s">
        <v>3356</v>
      </c>
      <c r="D1120" s="1">
        <v>780.8</v>
      </c>
      <c r="E1120" s="1">
        <v>780.8</v>
      </c>
      <c r="F1120" s="1">
        <v>0</v>
      </c>
      <c r="G1120" s="1">
        <v>0</v>
      </c>
      <c r="H1120" s="1">
        <v>0</v>
      </c>
      <c r="I1120" s="1">
        <v>0</v>
      </c>
      <c r="J1120" s="1">
        <v>0</v>
      </c>
      <c r="K1120" s="1">
        <v>0</v>
      </c>
      <c r="L1120" s="1">
        <v>0</v>
      </c>
      <c r="M1120" s="1">
        <v>0</v>
      </c>
      <c r="N1120" s="1">
        <v>0</v>
      </c>
      <c r="O1120" s="1">
        <v>0</v>
      </c>
      <c r="P1120" s="1">
        <v>0</v>
      </c>
      <c r="Q1120" s="1">
        <v>0</v>
      </c>
      <c r="R1120" s="1">
        <v>0</v>
      </c>
      <c r="S1120" s="1">
        <v>0</v>
      </c>
      <c r="T1120" s="1">
        <v>0</v>
      </c>
      <c r="U1120" s="1">
        <v>0</v>
      </c>
      <c r="V1120" s="1" t="s">
        <v>377</v>
      </c>
      <c r="W1120" s="1" t="s">
        <v>377</v>
      </c>
      <c r="X1120" s="1">
        <f t="shared" si="17"/>
        <v>0</v>
      </c>
    </row>
    <row r="1121" spans="1:24" x14ac:dyDescent="0.25">
      <c r="A1121" t="s">
        <v>3227</v>
      </c>
      <c r="B1121" t="s">
        <v>3358</v>
      </c>
      <c r="C1121" t="s">
        <v>3359</v>
      </c>
      <c r="D1121" s="1">
        <v>1076.69</v>
      </c>
      <c r="E1121" s="1">
        <v>1076.69</v>
      </c>
      <c r="F1121" s="1">
        <v>0</v>
      </c>
      <c r="G1121" s="1">
        <v>0</v>
      </c>
      <c r="H1121" s="1">
        <v>0</v>
      </c>
      <c r="I1121" s="1">
        <v>0</v>
      </c>
      <c r="J1121" s="1">
        <v>0</v>
      </c>
      <c r="K1121" s="1">
        <v>0</v>
      </c>
      <c r="L1121" s="1">
        <v>0</v>
      </c>
      <c r="M1121" s="1">
        <v>0</v>
      </c>
      <c r="N1121" s="1">
        <v>0</v>
      </c>
      <c r="O1121" s="1">
        <v>0</v>
      </c>
      <c r="P1121" s="1">
        <v>0</v>
      </c>
      <c r="Q1121" s="1">
        <v>0</v>
      </c>
      <c r="R1121" s="1">
        <v>0</v>
      </c>
      <c r="S1121" s="1">
        <v>0</v>
      </c>
      <c r="T1121" s="1">
        <v>0</v>
      </c>
      <c r="U1121" s="1">
        <v>0</v>
      </c>
      <c r="V1121" s="1" t="s">
        <v>377</v>
      </c>
      <c r="W1121" s="1" t="s">
        <v>377</v>
      </c>
      <c r="X1121" s="1">
        <f t="shared" si="17"/>
        <v>0</v>
      </c>
    </row>
    <row r="1122" spans="1:24" x14ac:dyDescent="0.25">
      <c r="A1122" t="s">
        <v>3230</v>
      </c>
      <c r="B1122" t="s">
        <v>3773</v>
      </c>
      <c r="C1122" t="s">
        <v>3774</v>
      </c>
      <c r="D1122" s="1">
        <v>650.5</v>
      </c>
      <c r="E1122" s="1">
        <v>743.04</v>
      </c>
      <c r="F1122" s="1">
        <v>74.48</v>
      </c>
      <c r="G1122" s="1">
        <v>650.5</v>
      </c>
      <c r="H1122" s="1">
        <v>74.48</v>
      </c>
      <c r="I1122" s="1">
        <v>0</v>
      </c>
      <c r="J1122" s="1">
        <v>54.21</v>
      </c>
      <c r="K1122" s="1">
        <v>38.33</v>
      </c>
      <c r="L1122" s="1">
        <v>0</v>
      </c>
      <c r="M1122" s="1">
        <v>0</v>
      </c>
      <c r="N1122" s="1">
        <v>0</v>
      </c>
      <c r="O1122" s="1">
        <v>0</v>
      </c>
      <c r="P1122" s="1">
        <v>0</v>
      </c>
      <c r="Q1122" s="1">
        <v>0</v>
      </c>
      <c r="R1122" s="1">
        <v>0</v>
      </c>
      <c r="S1122" s="1">
        <v>0</v>
      </c>
      <c r="T1122" s="1">
        <v>0</v>
      </c>
      <c r="U1122" s="1">
        <v>0</v>
      </c>
      <c r="V1122" s="1" t="s">
        <v>377</v>
      </c>
      <c r="W1122" s="1" t="s">
        <v>377</v>
      </c>
      <c r="X1122" s="1">
        <f t="shared" si="17"/>
        <v>0</v>
      </c>
    </row>
    <row r="1123" spans="1:24" x14ac:dyDescent="0.25">
      <c r="A1123" t="s">
        <v>3231</v>
      </c>
      <c r="B1123" t="s">
        <v>3775</v>
      </c>
      <c r="C1123" t="s">
        <v>3776</v>
      </c>
      <c r="D1123" s="1">
        <v>1086</v>
      </c>
      <c r="E1123" s="1">
        <v>1086</v>
      </c>
      <c r="F1123" s="1">
        <v>124.35</v>
      </c>
      <c r="G1123" s="1">
        <v>1086</v>
      </c>
      <c r="H1123" s="1">
        <v>124.35</v>
      </c>
      <c r="I1123" s="1">
        <v>0</v>
      </c>
      <c r="J1123" s="1">
        <v>0</v>
      </c>
      <c r="K1123" s="1">
        <v>0</v>
      </c>
      <c r="L1123" s="1">
        <v>0</v>
      </c>
      <c r="M1123" s="1">
        <v>0</v>
      </c>
      <c r="N1123" s="1">
        <v>0</v>
      </c>
      <c r="O1123" s="1">
        <v>0</v>
      </c>
      <c r="P1123" s="1">
        <v>0</v>
      </c>
      <c r="Q1123" s="1">
        <v>0</v>
      </c>
      <c r="R1123" s="1">
        <v>0</v>
      </c>
      <c r="S1123" s="1">
        <v>0</v>
      </c>
      <c r="T1123" s="1">
        <v>0</v>
      </c>
      <c r="U1123" s="1">
        <v>0</v>
      </c>
      <c r="V1123" s="1" t="s">
        <v>377</v>
      </c>
      <c r="W1123" s="1" t="s">
        <v>377</v>
      </c>
      <c r="X1123" s="1">
        <f t="shared" si="17"/>
        <v>0</v>
      </c>
    </row>
    <row r="1124" spans="1:24" x14ac:dyDescent="0.25">
      <c r="A1124" t="s">
        <v>3232</v>
      </c>
      <c r="B1124" t="s">
        <v>3777</v>
      </c>
      <c r="C1124" t="s">
        <v>3778</v>
      </c>
      <c r="D1124" s="1">
        <v>454.5</v>
      </c>
      <c r="E1124" s="1">
        <v>530.71</v>
      </c>
      <c r="F1124" s="1">
        <v>52.04</v>
      </c>
      <c r="G1124" s="1">
        <v>454.5</v>
      </c>
      <c r="H1124" s="1">
        <v>52.04</v>
      </c>
      <c r="I1124" s="1">
        <v>0</v>
      </c>
      <c r="J1124" s="1">
        <v>37.880000000000003</v>
      </c>
      <c r="K1124" s="1">
        <v>38.33</v>
      </c>
      <c r="L1124" s="1">
        <v>0</v>
      </c>
      <c r="M1124" s="1">
        <v>0</v>
      </c>
      <c r="N1124" s="1">
        <v>0</v>
      </c>
      <c r="O1124" s="1">
        <v>0</v>
      </c>
      <c r="P1124" s="1">
        <v>0</v>
      </c>
      <c r="Q1124" s="1">
        <v>0</v>
      </c>
      <c r="R1124" s="1">
        <v>0</v>
      </c>
      <c r="S1124" s="1">
        <v>0</v>
      </c>
      <c r="T1124" s="1">
        <v>0</v>
      </c>
      <c r="U1124" s="1">
        <v>0</v>
      </c>
      <c r="V1124" s="1" t="s">
        <v>377</v>
      </c>
      <c r="W1124" s="1" t="s">
        <v>377</v>
      </c>
      <c r="X1124" s="1">
        <f t="shared" si="17"/>
        <v>0</v>
      </c>
    </row>
    <row r="1125" spans="1:24" x14ac:dyDescent="0.25">
      <c r="A1125" t="s">
        <v>3233</v>
      </c>
      <c r="B1125" t="s">
        <v>3364</v>
      </c>
      <c r="C1125" t="s">
        <v>3365</v>
      </c>
      <c r="D1125" s="1">
        <v>1212</v>
      </c>
      <c r="E1125" s="1">
        <v>1212</v>
      </c>
      <c r="F1125" s="1">
        <v>138.77000000000001</v>
      </c>
      <c r="G1125" s="1">
        <v>1212</v>
      </c>
      <c r="H1125" s="1">
        <v>138.77000000000001</v>
      </c>
      <c r="I1125" s="1">
        <v>0</v>
      </c>
      <c r="J1125" s="1">
        <v>0</v>
      </c>
      <c r="K1125" s="1">
        <v>0</v>
      </c>
      <c r="L1125" s="1">
        <v>0</v>
      </c>
      <c r="M1125" s="1">
        <v>0</v>
      </c>
      <c r="N1125" s="1">
        <v>0</v>
      </c>
      <c r="O1125" s="1">
        <v>0</v>
      </c>
      <c r="P1125" s="1">
        <v>0</v>
      </c>
      <c r="Q1125" s="1">
        <v>0</v>
      </c>
      <c r="R1125" s="1">
        <v>0</v>
      </c>
      <c r="S1125" s="1">
        <v>0</v>
      </c>
      <c r="T1125" s="1">
        <v>0</v>
      </c>
      <c r="U1125" s="1">
        <v>0</v>
      </c>
      <c r="V1125" s="1" t="s">
        <v>377</v>
      </c>
      <c r="W1125" s="1" t="s">
        <v>377</v>
      </c>
      <c r="X1125" s="1">
        <f t="shared" si="17"/>
        <v>0</v>
      </c>
    </row>
    <row r="1126" spans="1:24" x14ac:dyDescent="0.25">
      <c r="A1126" t="s">
        <v>3236</v>
      </c>
      <c r="B1126" t="s">
        <v>3368</v>
      </c>
      <c r="C1126" t="s">
        <v>3369</v>
      </c>
      <c r="D1126" s="1">
        <v>1086</v>
      </c>
      <c r="E1126" s="1">
        <v>1086</v>
      </c>
      <c r="F1126" s="1">
        <v>144.35</v>
      </c>
      <c r="G1126" s="1">
        <v>1086</v>
      </c>
      <c r="H1126" s="1">
        <v>124.35</v>
      </c>
      <c r="I1126" s="1">
        <v>0</v>
      </c>
      <c r="J1126" s="1">
        <v>0</v>
      </c>
      <c r="K1126" s="1">
        <v>0</v>
      </c>
      <c r="L1126" s="1">
        <v>0</v>
      </c>
      <c r="M1126" s="1">
        <v>0</v>
      </c>
      <c r="N1126" s="1">
        <v>0</v>
      </c>
      <c r="O1126" s="1">
        <v>0</v>
      </c>
      <c r="P1126" s="1">
        <v>0</v>
      </c>
      <c r="Q1126" s="1">
        <v>0</v>
      </c>
      <c r="R1126" s="1">
        <v>0</v>
      </c>
      <c r="S1126" s="1">
        <v>0</v>
      </c>
      <c r="T1126" s="1">
        <v>0</v>
      </c>
      <c r="U1126" s="1">
        <v>0</v>
      </c>
      <c r="V1126" s="1" t="s">
        <v>377</v>
      </c>
      <c r="W1126" s="1" t="s">
        <v>377</v>
      </c>
      <c r="X1126" s="1">
        <f t="shared" si="17"/>
        <v>0</v>
      </c>
    </row>
    <row r="1127" spans="1:24" x14ac:dyDescent="0.25">
      <c r="A1127" t="s">
        <v>3239</v>
      </c>
      <c r="B1127" t="s">
        <v>3779</v>
      </c>
      <c r="C1127" t="s">
        <v>3780</v>
      </c>
      <c r="D1127" s="1">
        <v>1734.66</v>
      </c>
      <c r="E1127" s="1">
        <v>1734.66</v>
      </c>
      <c r="F1127" s="1">
        <v>198.62</v>
      </c>
      <c r="G1127" s="1">
        <v>1734.66</v>
      </c>
      <c r="H1127" s="1">
        <v>198.62</v>
      </c>
      <c r="I1127" s="1">
        <v>0</v>
      </c>
      <c r="J1127" s="1">
        <v>0</v>
      </c>
      <c r="K1127" s="1">
        <v>0</v>
      </c>
      <c r="L1127" s="1">
        <v>0</v>
      </c>
      <c r="M1127" s="1">
        <v>0</v>
      </c>
      <c r="N1127" s="1">
        <v>0</v>
      </c>
      <c r="O1127" s="1">
        <v>0</v>
      </c>
      <c r="P1127" s="1">
        <v>0</v>
      </c>
      <c r="Q1127" s="1">
        <v>0</v>
      </c>
      <c r="R1127" s="1">
        <v>0</v>
      </c>
      <c r="S1127" s="1">
        <v>0</v>
      </c>
      <c r="T1127" s="1">
        <v>0</v>
      </c>
      <c r="U1127" s="1">
        <v>0</v>
      </c>
      <c r="V1127" s="1" t="s">
        <v>377</v>
      </c>
      <c r="W1127" s="1" t="s">
        <v>377</v>
      </c>
      <c r="X1127" s="1">
        <f t="shared" si="17"/>
        <v>0</v>
      </c>
    </row>
    <row r="1128" spans="1:24" x14ac:dyDescent="0.25">
      <c r="A1128" t="s">
        <v>3240</v>
      </c>
      <c r="B1128" t="s">
        <v>3781</v>
      </c>
      <c r="C1128" t="s">
        <v>3782</v>
      </c>
      <c r="D1128" s="1">
        <v>181</v>
      </c>
      <c r="E1128" s="1">
        <v>202.47</v>
      </c>
      <c r="F1128" s="1">
        <v>165.72</v>
      </c>
      <c r="G1128" s="1">
        <v>181</v>
      </c>
      <c r="H1128" s="1">
        <v>20.72</v>
      </c>
      <c r="I1128" s="1">
        <v>0</v>
      </c>
      <c r="J1128" s="1">
        <v>15.08</v>
      </c>
      <c r="K1128" s="1">
        <v>6.39</v>
      </c>
      <c r="L1128" s="1">
        <v>0</v>
      </c>
      <c r="M1128" s="1">
        <v>0</v>
      </c>
      <c r="N1128" s="1">
        <v>0</v>
      </c>
      <c r="O1128" s="1">
        <v>0</v>
      </c>
      <c r="P1128" s="1">
        <v>0</v>
      </c>
      <c r="Q1128" s="1">
        <v>0</v>
      </c>
      <c r="R1128" s="1">
        <v>0</v>
      </c>
      <c r="S1128" s="1">
        <v>0</v>
      </c>
      <c r="T1128" s="1">
        <v>0</v>
      </c>
      <c r="U1128" s="1">
        <v>0</v>
      </c>
      <c r="V1128" s="1" t="s">
        <v>377</v>
      </c>
      <c r="W1128" s="1" t="s">
        <v>377</v>
      </c>
      <c r="X1128" s="1">
        <f t="shared" si="17"/>
        <v>0</v>
      </c>
    </row>
    <row r="1129" spans="1:24" x14ac:dyDescent="0.25">
      <c r="A1129" t="s">
        <v>3243</v>
      </c>
      <c r="B1129" t="s">
        <v>3783</v>
      </c>
      <c r="C1129" t="s">
        <v>3784</v>
      </c>
      <c r="D1129" s="1">
        <v>606</v>
      </c>
      <c r="E1129" s="1">
        <v>606</v>
      </c>
      <c r="F1129" s="1">
        <v>69.39</v>
      </c>
      <c r="G1129" s="1">
        <v>606</v>
      </c>
      <c r="H1129" s="1">
        <v>69.39</v>
      </c>
      <c r="I1129" s="1">
        <v>0</v>
      </c>
      <c r="J1129" s="1">
        <v>0</v>
      </c>
      <c r="K1129" s="1">
        <v>0</v>
      </c>
      <c r="L1129" s="1">
        <v>0</v>
      </c>
      <c r="M1129" s="1">
        <v>0</v>
      </c>
      <c r="N1129" s="1">
        <v>0</v>
      </c>
      <c r="O1129" s="1">
        <v>0</v>
      </c>
      <c r="P1129" s="1">
        <v>0</v>
      </c>
      <c r="Q1129" s="1">
        <v>0</v>
      </c>
      <c r="R1129" s="1">
        <v>0</v>
      </c>
      <c r="S1129" s="1">
        <v>0</v>
      </c>
      <c r="T1129" s="1">
        <v>0</v>
      </c>
      <c r="U1129" s="1">
        <v>0</v>
      </c>
      <c r="V1129" s="1" t="s">
        <v>377</v>
      </c>
      <c r="W1129" s="1" t="s">
        <v>377</v>
      </c>
      <c r="X1129" s="1">
        <f t="shared" si="17"/>
        <v>0</v>
      </c>
    </row>
    <row r="1130" spans="1:24" x14ac:dyDescent="0.25">
      <c r="A1130" t="s">
        <v>3246</v>
      </c>
      <c r="B1130" t="s">
        <v>3371</v>
      </c>
      <c r="C1130" t="s">
        <v>3372</v>
      </c>
      <c r="D1130" s="1">
        <v>1086</v>
      </c>
      <c r="E1130" s="1">
        <v>1086</v>
      </c>
      <c r="F1130" s="1">
        <v>174.35</v>
      </c>
      <c r="G1130" s="1">
        <v>1086</v>
      </c>
      <c r="H1130" s="1">
        <v>124.35</v>
      </c>
      <c r="I1130" s="1">
        <v>0</v>
      </c>
      <c r="J1130" s="1">
        <v>0</v>
      </c>
      <c r="K1130" s="1">
        <v>0</v>
      </c>
      <c r="L1130" s="1">
        <v>0</v>
      </c>
      <c r="M1130" s="1">
        <v>0</v>
      </c>
      <c r="N1130" s="1">
        <v>0</v>
      </c>
      <c r="O1130" s="1">
        <v>0</v>
      </c>
      <c r="P1130" s="1">
        <v>0</v>
      </c>
      <c r="Q1130" s="1">
        <v>0</v>
      </c>
      <c r="R1130" s="1">
        <v>0</v>
      </c>
      <c r="S1130" s="1">
        <v>0</v>
      </c>
      <c r="T1130" s="1">
        <v>0</v>
      </c>
      <c r="U1130" s="1">
        <v>0</v>
      </c>
      <c r="V1130" s="1" t="s">
        <v>377</v>
      </c>
      <c r="W1130" s="1" t="s">
        <v>377</v>
      </c>
      <c r="X1130" s="1">
        <f t="shared" si="17"/>
        <v>0</v>
      </c>
    </row>
    <row r="1131" spans="1:24" x14ac:dyDescent="0.25">
      <c r="A1131" t="s">
        <v>3249</v>
      </c>
      <c r="B1131" t="s">
        <v>3785</v>
      </c>
      <c r="C1131" t="s">
        <v>3786</v>
      </c>
      <c r="D1131" s="1">
        <v>454.5</v>
      </c>
      <c r="E1131" s="1">
        <v>530.71</v>
      </c>
      <c r="F1131" s="1">
        <v>52.04</v>
      </c>
      <c r="G1131" s="1">
        <v>454.5</v>
      </c>
      <c r="H1131" s="1">
        <v>52.04</v>
      </c>
      <c r="I1131" s="1">
        <v>0</v>
      </c>
      <c r="J1131" s="1">
        <v>37.880000000000003</v>
      </c>
      <c r="K1131" s="1">
        <v>38.33</v>
      </c>
      <c r="L1131" s="1">
        <v>0</v>
      </c>
      <c r="M1131" s="1">
        <v>0</v>
      </c>
      <c r="N1131" s="1">
        <v>0</v>
      </c>
      <c r="O1131" s="1">
        <v>0</v>
      </c>
      <c r="P1131" s="1">
        <v>0</v>
      </c>
      <c r="Q1131" s="1">
        <v>0</v>
      </c>
      <c r="R1131" s="1">
        <v>0</v>
      </c>
      <c r="S1131" s="1">
        <v>0</v>
      </c>
      <c r="T1131" s="1">
        <v>0</v>
      </c>
      <c r="U1131" s="1">
        <v>0</v>
      </c>
      <c r="V1131" s="1" t="s">
        <v>377</v>
      </c>
      <c r="W1131" s="1" t="s">
        <v>377</v>
      </c>
      <c r="X1131" s="1">
        <f t="shared" si="17"/>
        <v>0</v>
      </c>
    </row>
    <row r="1132" spans="1:24" x14ac:dyDescent="0.25">
      <c r="A1132" t="s">
        <v>3250</v>
      </c>
      <c r="B1132" t="s">
        <v>3374</v>
      </c>
      <c r="C1132" t="s">
        <v>3375</v>
      </c>
      <c r="D1132" s="1">
        <v>2084.04</v>
      </c>
      <c r="E1132" s="1">
        <v>2084.04</v>
      </c>
      <c r="F1132" s="1">
        <v>0</v>
      </c>
      <c r="G1132" s="1">
        <v>0</v>
      </c>
      <c r="H1132" s="1">
        <v>0</v>
      </c>
      <c r="I1132" s="1">
        <v>0</v>
      </c>
      <c r="J1132" s="1">
        <v>0</v>
      </c>
      <c r="K1132" s="1">
        <v>0</v>
      </c>
      <c r="L1132" s="1">
        <v>0</v>
      </c>
      <c r="M1132" s="1">
        <v>0</v>
      </c>
      <c r="N1132" s="1">
        <v>0</v>
      </c>
      <c r="O1132" s="1">
        <v>0</v>
      </c>
      <c r="P1132" s="1">
        <v>0</v>
      </c>
      <c r="Q1132" s="1">
        <v>0</v>
      </c>
      <c r="R1132" s="1">
        <v>0</v>
      </c>
      <c r="S1132" s="1">
        <v>0</v>
      </c>
      <c r="T1132" s="1">
        <v>0</v>
      </c>
      <c r="U1132" s="1">
        <v>0</v>
      </c>
      <c r="V1132" s="1" t="s">
        <v>377</v>
      </c>
      <c r="W1132" s="1" t="s">
        <v>377</v>
      </c>
      <c r="X1132" s="1">
        <f t="shared" si="17"/>
        <v>0</v>
      </c>
    </row>
    <row r="1133" spans="1:24" x14ac:dyDescent="0.25">
      <c r="A1133" t="s">
        <v>3253</v>
      </c>
      <c r="B1133" t="s">
        <v>3787</v>
      </c>
      <c r="C1133" t="s">
        <v>3788</v>
      </c>
      <c r="D1133" s="1">
        <v>1212</v>
      </c>
      <c r="E1133" s="1">
        <v>1212</v>
      </c>
      <c r="F1133" s="1">
        <v>267.14999999999998</v>
      </c>
      <c r="G1133" s="1">
        <v>1212</v>
      </c>
      <c r="H1133" s="1">
        <v>138.77000000000001</v>
      </c>
      <c r="I1133" s="1">
        <v>0</v>
      </c>
      <c r="J1133" s="1">
        <v>0</v>
      </c>
      <c r="K1133" s="1">
        <v>0</v>
      </c>
      <c r="L1133" s="1">
        <v>0</v>
      </c>
      <c r="M1133" s="1">
        <v>0</v>
      </c>
      <c r="N1133" s="1">
        <v>0</v>
      </c>
      <c r="O1133" s="1">
        <v>0</v>
      </c>
      <c r="P1133" s="1">
        <v>0</v>
      </c>
      <c r="Q1133" s="1">
        <v>0</v>
      </c>
      <c r="R1133" s="1">
        <v>0</v>
      </c>
      <c r="S1133" s="1">
        <v>0</v>
      </c>
      <c r="T1133" s="1">
        <v>0</v>
      </c>
      <c r="U1133" s="1">
        <v>0</v>
      </c>
      <c r="V1133" s="1" t="s">
        <v>377</v>
      </c>
      <c r="W1133" s="1" t="s">
        <v>377</v>
      </c>
      <c r="X1133" s="1">
        <f t="shared" si="17"/>
        <v>0</v>
      </c>
    </row>
    <row r="1134" spans="1:24" x14ac:dyDescent="0.25">
      <c r="A1134" t="s">
        <v>3256</v>
      </c>
      <c r="B1134" t="s">
        <v>3382</v>
      </c>
      <c r="C1134" t="s">
        <v>3383</v>
      </c>
      <c r="D1134" s="1">
        <v>73.39</v>
      </c>
      <c r="E1134" s="1">
        <v>73.39</v>
      </c>
      <c r="F1134" s="1">
        <v>0</v>
      </c>
      <c r="G1134" s="1">
        <v>0</v>
      </c>
      <c r="H1134" s="1">
        <v>0</v>
      </c>
      <c r="I1134" s="1">
        <v>0</v>
      </c>
      <c r="J1134" s="1">
        <v>0</v>
      </c>
      <c r="K1134" s="1">
        <v>0</v>
      </c>
      <c r="L1134" s="1">
        <v>0</v>
      </c>
      <c r="M1134" s="1">
        <v>0</v>
      </c>
      <c r="N1134" s="1">
        <v>0</v>
      </c>
      <c r="O1134" s="1">
        <v>0</v>
      </c>
      <c r="P1134" s="1">
        <v>0</v>
      </c>
      <c r="Q1134" s="1">
        <v>0</v>
      </c>
      <c r="R1134" s="1">
        <v>0</v>
      </c>
      <c r="S1134" s="1">
        <v>0</v>
      </c>
      <c r="T1134" s="1">
        <v>0</v>
      </c>
      <c r="U1134" s="1">
        <v>0</v>
      </c>
      <c r="V1134" s="1" t="s">
        <v>377</v>
      </c>
      <c r="W1134" s="1" t="s">
        <v>377</v>
      </c>
      <c r="X1134" s="1">
        <f t="shared" si="17"/>
        <v>0</v>
      </c>
    </row>
    <row r="1135" spans="1:24" x14ac:dyDescent="0.25">
      <c r="A1135" t="s">
        <v>3259</v>
      </c>
      <c r="B1135" t="s">
        <v>3385</v>
      </c>
      <c r="C1135" t="s">
        <v>3386</v>
      </c>
      <c r="D1135" s="1">
        <v>663.62</v>
      </c>
      <c r="E1135" s="1">
        <v>663.62</v>
      </c>
      <c r="F1135" s="1">
        <v>0</v>
      </c>
      <c r="G1135" s="1">
        <v>0</v>
      </c>
      <c r="H1135" s="1">
        <v>0</v>
      </c>
      <c r="I1135" s="1">
        <v>0</v>
      </c>
      <c r="J1135" s="1">
        <v>0</v>
      </c>
      <c r="K1135" s="1">
        <v>0</v>
      </c>
      <c r="L1135" s="1">
        <v>0</v>
      </c>
      <c r="M1135" s="1">
        <v>0</v>
      </c>
      <c r="N1135" s="1">
        <v>0</v>
      </c>
      <c r="O1135" s="1">
        <v>0</v>
      </c>
      <c r="P1135" s="1">
        <v>0</v>
      </c>
      <c r="Q1135" s="1">
        <v>0</v>
      </c>
      <c r="R1135" s="1">
        <v>0</v>
      </c>
      <c r="S1135" s="1">
        <v>0</v>
      </c>
      <c r="T1135" s="1">
        <v>0</v>
      </c>
      <c r="U1135" s="1">
        <v>0</v>
      </c>
      <c r="V1135" s="1" t="s">
        <v>377</v>
      </c>
      <c r="W1135" s="1" t="s">
        <v>377</v>
      </c>
      <c r="X1135" s="1">
        <f t="shared" si="17"/>
        <v>0</v>
      </c>
    </row>
    <row r="1136" spans="1:24" x14ac:dyDescent="0.25">
      <c r="A1136" t="s">
        <v>3262</v>
      </c>
      <c r="B1136" t="s">
        <v>3388</v>
      </c>
      <c r="C1136" t="s">
        <v>3389</v>
      </c>
      <c r="D1136" s="1">
        <v>838</v>
      </c>
      <c r="E1136" s="1">
        <v>946.16</v>
      </c>
      <c r="F1136" s="1">
        <v>95.95</v>
      </c>
      <c r="G1136" s="1">
        <v>838</v>
      </c>
      <c r="H1136" s="1">
        <v>95.95</v>
      </c>
      <c r="I1136" s="1">
        <v>0</v>
      </c>
      <c r="J1136" s="1">
        <v>69.83</v>
      </c>
      <c r="K1136" s="1">
        <v>38.33</v>
      </c>
      <c r="L1136" s="1">
        <v>0</v>
      </c>
      <c r="M1136" s="1">
        <v>0</v>
      </c>
      <c r="N1136" s="1">
        <v>0</v>
      </c>
      <c r="O1136" s="1">
        <v>0</v>
      </c>
      <c r="P1136" s="1">
        <v>0</v>
      </c>
      <c r="Q1136" s="1">
        <v>0</v>
      </c>
      <c r="R1136" s="1">
        <v>0</v>
      </c>
      <c r="S1136" s="1">
        <v>0</v>
      </c>
      <c r="T1136" s="1">
        <v>0</v>
      </c>
      <c r="U1136" s="1">
        <v>0</v>
      </c>
      <c r="V1136" s="1" t="s">
        <v>377</v>
      </c>
      <c r="W1136" s="1" t="s">
        <v>377</v>
      </c>
      <c r="X1136" s="1">
        <f t="shared" si="17"/>
        <v>0</v>
      </c>
    </row>
    <row r="1137" spans="1:24" x14ac:dyDescent="0.25">
      <c r="A1137" t="s">
        <v>3265</v>
      </c>
      <c r="B1137" t="s">
        <v>3391</v>
      </c>
      <c r="C1137" t="s">
        <v>3392</v>
      </c>
      <c r="D1137" s="1">
        <v>1734.66</v>
      </c>
      <c r="E1137" s="1">
        <v>1917.55</v>
      </c>
      <c r="F1137" s="1">
        <v>218.62</v>
      </c>
      <c r="G1137" s="1">
        <v>1734.66</v>
      </c>
      <c r="H1137" s="1">
        <v>198.62</v>
      </c>
      <c r="I1137" s="1">
        <v>0</v>
      </c>
      <c r="J1137" s="1">
        <v>144.56</v>
      </c>
      <c r="K1137" s="1">
        <v>38.33</v>
      </c>
      <c r="L1137" s="1">
        <v>0</v>
      </c>
      <c r="M1137" s="1">
        <v>0</v>
      </c>
      <c r="N1137" s="1">
        <v>0</v>
      </c>
      <c r="O1137" s="1">
        <v>0</v>
      </c>
      <c r="P1137" s="1">
        <v>0</v>
      </c>
      <c r="Q1137" s="1">
        <v>0</v>
      </c>
      <c r="R1137" s="1">
        <v>0</v>
      </c>
      <c r="S1137" s="1">
        <v>0</v>
      </c>
      <c r="T1137" s="1">
        <v>0</v>
      </c>
      <c r="U1137" s="1">
        <v>0</v>
      </c>
      <c r="V1137" s="1" t="s">
        <v>377</v>
      </c>
      <c r="W1137" s="1" t="s">
        <v>377</v>
      </c>
      <c r="X1137" s="1">
        <f t="shared" si="17"/>
        <v>0</v>
      </c>
    </row>
    <row r="1138" spans="1:24" x14ac:dyDescent="0.25">
      <c r="A1138" t="s">
        <v>3268</v>
      </c>
      <c r="B1138" t="s">
        <v>3789</v>
      </c>
      <c r="C1138" t="s">
        <v>3790</v>
      </c>
      <c r="D1138" s="1">
        <v>1086</v>
      </c>
      <c r="E1138" s="1">
        <v>1086</v>
      </c>
      <c r="F1138" s="1">
        <v>296.02999999999997</v>
      </c>
      <c r="G1138" s="1">
        <v>1086</v>
      </c>
      <c r="H1138" s="1">
        <v>124.35</v>
      </c>
      <c r="I1138" s="1">
        <v>0</v>
      </c>
      <c r="J1138" s="1">
        <v>0</v>
      </c>
      <c r="K1138" s="1">
        <v>0</v>
      </c>
      <c r="L1138" s="1">
        <v>0</v>
      </c>
      <c r="M1138" s="1">
        <v>0</v>
      </c>
      <c r="N1138" s="1">
        <v>0</v>
      </c>
      <c r="O1138" s="1">
        <v>0</v>
      </c>
      <c r="P1138" s="1">
        <v>0</v>
      </c>
      <c r="Q1138" s="1">
        <v>0</v>
      </c>
      <c r="R1138" s="1">
        <v>0</v>
      </c>
      <c r="S1138" s="1">
        <v>0</v>
      </c>
      <c r="T1138" s="1">
        <v>0</v>
      </c>
      <c r="U1138" s="1">
        <v>0</v>
      </c>
      <c r="V1138" s="1" t="s">
        <v>377</v>
      </c>
      <c r="W1138" s="1" t="s">
        <v>377</v>
      </c>
      <c r="X1138" s="1">
        <f t="shared" si="17"/>
        <v>0</v>
      </c>
    </row>
    <row r="1139" spans="1:24" x14ac:dyDescent="0.25">
      <c r="A1139" t="s">
        <v>3271</v>
      </c>
      <c r="B1139" t="s">
        <v>3397</v>
      </c>
      <c r="C1139" t="s">
        <v>3398</v>
      </c>
      <c r="D1139" s="1">
        <v>867.33</v>
      </c>
      <c r="E1139" s="1">
        <v>977.94</v>
      </c>
      <c r="F1139" s="1">
        <v>99.31</v>
      </c>
      <c r="G1139" s="1">
        <v>867.33</v>
      </c>
      <c r="H1139" s="1">
        <v>99.31</v>
      </c>
      <c r="I1139" s="1">
        <v>0</v>
      </c>
      <c r="J1139" s="1">
        <v>72.28</v>
      </c>
      <c r="K1139" s="1">
        <v>38.33</v>
      </c>
      <c r="L1139" s="1">
        <v>0</v>
      </c>
      <c r="M1139" s="1">
        <v>0</v>
      </c>
      <c r="N1139" s="1">
        <v>0</v>
      </c>
      <c r="O1139" s="1">
        <v>0</v>
      </c>
      <c r="P1139" s="1">
        <v>0</v>
      </c>
      <c r="Q1139" s="1">
        <v>0</v>
      </c>
      <c r="R1139" s="1">
        <v>0</v>
      </c>
      <c r="S1139" s="1">
        <v>0</v>
      </c>
      <c r="T1139" s="1">
        <v>0</v>
      </c>
      <c r="U1139" s="1">
        <v>0</v>
      </c>
      <c r="V1139" s="1" t="s">
        <v>377</v>
      </c>
      <c r="W1139" s="1" t="s">
        <v>377</v>
      </c>
      <c r="X1139" s="1">
        <f t="shared" si="17"/>
        <v>0</v>
      </c>
    </row>
    <row r="1140" spans="1:24" x14ac:dyDescent="0.25">
      <c r="A1140" t="s">
        <v>3274</v>
      </c>
      <c r="B1140" t="s">
        <v>3400</v>
      </c>
      <c r="C1140" t="s">
        <v>3401</v>
      </c>
      <c r="D1140" s="1">
        <v>1086</v>
      </c>
      <c r="E1140" s="1">
        <v>1086</v>
      </c>
      <c r="F1140" s="1">
        <v>124.35</v>
      </c>
      <c r="G1140" s="1">
        <v>1086</v>
      </c>
      <c r="H1140" s="1">
        <v>124.35</v>
      </c>
      <c r="I1140" s="1">
        <v>0</v>
      </c>
      <c r="J1140" s="1">
        <v>0</v>
      </c>
      <c r="K1140" s="1">
        <v>0</v>
      </c>
      <c r="L1140" s="1">
        <v>0</v>
      </c>
      <c r="M1140" s="1">
        <v>0</v>
      </c>
      <c r="N1140" s="1">
        <v>0</v>
      </c>
      <c r="O1140" s="1">
        <v>0</v>
      </c>
      <c r="P1140" s="1">
        <v>0</v>
      </c>
      <c r="Q1140" s="1">
        <v>0</v>
      </c>
      <c r="R1140" s="1">
        <v>0</v>
      </c>
      <c r="S1140" s="1">
        <v>0</v>
      </c>
      <c r="T1140" s="1">
        <v>0</v>
      </c>
      <c r="U1140" s="1">
        <v>0</v>
      </c>
      <c r="V1140" s="1" t="s">
        <v>377</v>
      </c>
      <c r="W1140" s="1" t="s">
        <v>377</v>
      </c>
      <c r="X1140" s="1">
        <f t="shared" si="17"/>
        <v>0</v>
      </c>
    </row>
    <row r="1141" spans="1:24" x14ac:dyDescent="0.25">
      <c r="A1141" t="s">
        <v>3277</v>
      </c>
      <c r="B1141" t="s">
        <v>3403</v>
      </c>
      <c r="C1141" t="s">
        <v>3404</v>
      </c>
      <c r="D1141" s="1">
        <v>53.19</v>
      </c>
      <c r="E1141" s="1">
        <v>53.19</v>
      </c>
      <c r="F1141" s="1">
        <v>0</v>
      </c>
      <c r="G1141" s="1">
        <v>0</v>
      </c>
      <c r="H1141" s="1">
        <v>0</v>
      </c>
      <c r="I1141" s="1">
        <v>0</v>
      </c>
      <c r="J1141" s="1">
        <v>0</v>
      </c>
      <c r="K1141" s="1">
        <v>0</v>
      </c>
      <c r="L1141" s="1">
        <v>0</v>
      </c>
      <c r="M1141" s="1">
        <v>0</v>
      </c>
      <c r="N1141" s="1">
        <v>0</v>
      </c>
      <c r="O1141" s="1">
        <v>0</v>
      </c>
      <c r="P1141" s="1">
        <v>0</v>
      </c>
      <c r="Q1141" s="1">
        <v>0</v>
      </c>
      <c r="R1141" s="1">
        <v>0</v>
      </c>
      <c r="S1141" s="1">
        <v>0</v>
      </c>
      <c r="T1141" s="1">
        <v>0</v>
      </c>
      <c r="U1141" s="1">
        <v>0</v>
      </c>
      <c r="V1141" s="1" t="s">
        <v>377</v>
      </c>
      <c r="W1141" s="1" t="s">
        <v>377</v>
      </c>
      <c r="X1141" s="1">
        <f t="shared" si="17"/>
        <v>0</v>
      </c>
    </row>
    <row r="1142" spans="1:24" x14ac:dyDescent="0.25">
      <c r="A1142" t="s">
        <v>3280</v>
      </c>
      <c r="B1142" t="s">
        <v>3406</v>
      </c>
      <c r="C1142" t="s">
        <v>3407</v>
      </c>
      <c r="D1142" s="1">
        <v>1086</v>
      </c>
      <c r="E1142" s="1">
        <v>1086</v>
      </c>
      <c r="F1142" s="1">
        <v>124.35</v>
      </c>
      <c r="G1142" s="1">
        <v>1086</v>
      </c>
      <c r="H1142" s="1">
        <v>124.35</v>
      </c>
      <c r="I1142" s="1">
        <v>0</v>
      </c>
      <c r="J1142" s="1">
        <v>0</v>
      </c>
      <c r="K1142" s="1">
        <v>0</v>
      </c>
      <c r="L1142" s="1">
        <v>0</v>
      </c>
      <c r="M1142" s="1">
        <v>0</v>
      </c>
      <c r="N1142" s="1">
        <v>0</v>
      </c>
      <c r="O1142" s="1">
        <v>0</v>
      </c>
      <c r="P1142" s="1">
        <v>0</v>
      </c>
      <c r="Q1142" s="1">
        <v>0</v>
      </c>
      <c r="R1142" s="1">
        <v>0</v>
      </c>
      <c r="S1142" s="1">
        <v>0</v>
      </c>
      <c r="T1142" s="1">
        <v>0</v>
      </c>
      <c r="U1142" s="1">
        <v>0</v>
      </c>
      <c r="V1142" s="1" t="s">
        <v>377</v>
      </c>
      <c r="W1142" s="1" t="s">
        <v>377</v>
      </c>
      <c r="X1142" s="1">
        <f t="shared" si="17"/>
        <v>0</v>
      </c>
    </row>
    <row r="1143" spans="1:24" x14ac:dyDescent="0.25">
      <c r="A1143" t="s">
        <v>3283</v>
      </c>
      <c r="B1143" t="s">
        <v>3791</v>
      </c>
      <c r="C1143" t="s">
        <v>3792</v>
      </c>
      <c r="D1143" s="1">
        <v>1212</v>
      </c>
      <c r="E1143" s="1">
        <v>1212</v>
      </c>
      <c r="F1143" s="1">
        <v>148.77000000000001</v>
      </c>
      <c r="G1143" s="1">
        <v>1212</v>
      </c>
      <c r="H1143" s="1">
        <v>138.77000000000001</v>
      </c>
      <c r="I1143" s="1">
        <v>0</v>
      </c>
      <c r="J1143" s="1">
        <v>0</v>
      </c>
      <c r="K1143" s="1">
        <v>0</v>
      </c>
      <c r="L1143" s="1">
        <v>0</v>
      </c>
      <c r="M1143" s="1">
        <v>0</v>
      </c>
      <c r="N1143" s="1">
        <v>0</v>
      </c>
      <c r="O1143" s="1">
        <v>0</v>
      </c>
      <c r="P1143" s="1">
        <v>0</v>
      </c>
      <c r="Q1143" s="1">
        <v>0</v>
      </c>
      <c r="R1143" s="1">
        <v>0</v>
      </c>
      <c r="S1143" s="1">
        <v>0</v>
      </c>
      <c r="T1143" s="1">
        <v>0</v>
      </c>
      <c r="U1143" s="1">
        <v>0</v>
      </c>
      <c r="V1143" s="1" t="s">
        <v>377</v>
      </c>
      <c r="W1143" s="1" t="s">
        <v>377</v>
      </c>
      <c r="X1143" s="1">
        <f t="shared" si="17"/>
        <v>0</v>
      </c>
    </row>
    <row r="1144" spans="1:24" x14ac:dyDescent="0.25">
      <c r="A1144" t="s">
        <v>3286</v>
      </c>
      <c r="B1144" t="s">
        <v>3793</v>
      </c>
      <c r="C1144" t="s">
        <v>3794</v>
      </c>
      <c r="D1144" s="1">
        <v>867.33</v>
      </c>
      <c r="E1144" s="1">
        <v>977.94</v>
      </c>
      <c r="F1144" s="1">
        <v>99.31</v>
      </c>
      <c r="G1144" s="1">
        <v>867.33</v>
      </c>
      <c r="H1144" s="1">
        <v>99.31</v>
      </c>
      <c r="I1144" s="1">
        <v>0</v>
      </c>
      <c r="J1144" s="1">
        <v>72.28</v>
      </c>
      <c r="K1144" s="1">
        <v>38.33</v>
      </c>
      <c r="L1144" s="1">
        <v>0</v>
      </c>
      <c r="M1144" s="1">
        <v>0</v>
      </c>
      <c r="N1144" s="1">
        <v>0</v>
      </c>
      <c r="O1144" s="1">
        <v>0</v>
      </c>
      <c r="P1144" s="1">
        <v>0</v>
      </c>
      <c r="Q1144" s="1">
        <v>0</v>
      </c>
      <c r="R1144" s="1">
        <v>0</v>
      </c>
      <c r="S1144" s="1">
        <v>0</v>
      </c>
      <c r="T1144" s="1">
        <v>0</v>
      </c>
      <c r="U1144" s="1">
        <v>0</v>
      </c>
      <c r="V1144" s="1" t="s">
        <v>377</v>
      </c>
      <c r="W1144" s="1" t="s">
        <v>377</v>
      </c>
      <c r="X1144" s="1">
        <f t="shared" si="17"/>
        <v>0</v>
      </c>
    </row>
    <row r="1145" spans="1:24" x14ac:dyDescent="0.25">
      <c r="A1145" t="s">
        <v>3289</v>
      </c>
      <c r="B1145" t="s">
        <v>3409</v>
      </c>
      <c r="C1145" t="s">
        <v>3410</v>
      </c>
      <c r="D1145" s="1">
        <v>1134.0899999999999</v>
      </c>
      <c r="E1145" s="1">
        <v>1134.0899999999999</v>
      </c>
      <c r="F1145" s="1">
        <v>0</v>
      </c>
      <c r="G1145" s="1">
        <v>0</v>
      </c>
      <c r="H1145" s="1">
        <v>0</v>
      </c>
      <c r="I1145" s="1">
        <v>0</v>
      </c>
      <c r="J1145" s="1">
        <v>0</v>
      </c>
      <c r="K1145" s="1">
        <v>0</v>
      </c>
      <c r="L1145" s="1">
        <v>0</v>
      </c>
      <c r="M1145" s="1">
        <v>0</v>
      </c>
      <c r="N1145" s="1">
        <v>0</v>
      </c>
      <c r="O1145" s="1">
        <v>0</v>
      </c>
      <c r="P1145" s="1">
        <v>0</v>
      </c>
      <c r="Q1145" s="1">
        <v>0</v>
      </c>
      <c r="R1145" s="1">
        <v>0</v>
      </c>
      <c r="S1145" s="1">
        <v>0</v>
      </c>
      <c r="T1145" s="1">
        <v>0</v>
      </c>
      <c r="U1145" s="1">
        <v>0</v>
      </c>
      <c r="V1145" s="1" t="s">
        <v>377</v>
      </c>
      <c r="W1145" s="1" t="s">
        <v>377</v>
      </c>
      <c r="X1145" s="1">
        <f t="shared" si="17"/>
        <v>0</v>
      </c>
    </row>
    <row r="1146" spans="1:24" x14ac:dyDescent="0.25">
      <c r="A1146" t="s">
        <v>3292</v>
      </c>
      <c r="B1146" t="s">
        <v>3412</v>
      </c>
      <c r="C1146" t="s">
        <v>3413</v>
      </c>
      <c r="D1146" s="1">
        <v>838.56</v>
      </c>
      <c r="E1146" s="1">
        <v>838.56</v>
      </c>
      <c r="F1146" s="1">
        <v>0</v>
      </c>
      <c r="G1146" s="1">
        <v>0</v>
      </c>
      <c r="H1146" s="1">
        <v>0</v>
      </c>
      <c r="I1146" s="1">
        <v>0</v>
      </c>
      <c r="J1146" s="1">
        <v>0</v>
      </c>
      <c r="K1146" s="1">
        <v>0</v>
      </c>
      <c r="L1146" s="1">
        <v>0</v>
      </c>
      <c r="M1146" s="1">
        <v>0</v>
      </c>
      <c r="N1146" s="1">
        <v>0</v>
      </c>
      <c r="O1146" s="1">
        <v>0</v>
      </c>
      <c r="P1146" s="1">
        <v>0</v>
      </c>
      <c r="Q1146" s="1">
        <v>0</v>
      </c>
      <c r="R1146" s="1">
        <v>0</v>
      </c>
      <c r="S1146" s="1">
        <v>0</v>
      </c>
      <c r="T1146" s="1">
        <v>0</v>
      </c>
      <c r="U1146" s="1">
        <v>0</v>
      </c>
      <c r="V1146" s="1" t="s">
        <v>377</v>
      </c>
      <c r="W1146" s="1" t="s">
        <v>377</v>
      </c>
      <c r="X1146" s="1">
        <f t="shared" si="17"/>
        <v>0</v>
      </c>
    </row>
    <row r="1147" spans="1:24" x14ac:dyDescent="0.25">
      <c r="A1147" t="s">
        <v>3295</v>
      </c>
      <c r="B1147" t="s">
        <v>3795</v>
      </c>
      <c r="C1147" t="s">
        <v>3796</v>
      </c>
      <c r="D1147" s="1">
        <v>867.33</v>
      </c>
      <c r="E1147" s="1">
        <v>977.94</v>
      </c>
      <c r="F1147" s="1">
        <v>99.31</v>
      </c>
      <c r="G1147" s="1">
        <v>867.33</v>
      </c>
      <c r="H1147" s="1">
        <v>99.31</v>
      </c>
      <c r="I1147" s="1">
        <v>0</v>
      </c>
      <c r="J1147" s="1">
        <v>72.28</v>
      </c>
      <c r="K1147" s="1">
        <v>38.33</v>
      </c>
      <c r="L1147" s="1">
        <v>0</v>
      </c>
      <c r="M1147" s="1">
        <v>0</v>
      </c>
      <c r="N1147" s="1">
        <v>0</v>
      </c>
      <c r="O1147" s="1">
        <v>0</v>
      </c>
      <c r="P1147" s="1">
        <v>0</v>
      </c>
      <c r="Q1147" s="1">
        <v>0</v>
      </c>
      <c r="R1147" s="1">
        <v>0</v>
      </c>
      <c r="S1147" s="1">
        <v>0</v>
      </c>
      <c r="T1147" s="1">
        <v>0</v>
      </c>
      <c r="U1147" s="1">
        <v>0</v>
      </c>
      <c r="V1147" s="1" t="s">
        <v>377</v>
      </c>
      <c r="W1147" s="1" t="s">
        <v>377</v>
      </c>
      <c r="X1147" s="1">
        <f t="shared" si="17"/>
        <v>0</v>
      </c>
    </row>
    <row r="1148" spans="1:24" x14ac:dyDescent="0.25">
      <c r="A1148" t="s">
        <v>3298</v>
      </c>
      <c r="B1148" t="s">
        <v>3797</v>
      </c>
      <c r="C1148" t="s">
        <v>3798</v>
      </c>
      <c r="D1148" s="1">
        <v>1734.66</v>
      </c>
      <c r="E1148" s="1">
        <v>1734.66</v>
      </c>
      <c r="F1148" s="1">
        <v>198.62</v>
      </c>
      <c r="G1148" s="1">
        <v>1734.66</v>
      </c>
      <c r="H1148" s="1">
        <v>198.62</v>
      </c>
      <c r="I1148" s="1">
        <v>0</v>
      </c>
      <c r="J1148" s="1">
        <v>0</v>
      </c>
      <c r="K1148" s="1">
        <v>0</v>
      </c>
      <c r="L1148" s="1">
        <v>0</v>
      </c>
      <c r="M1148" s="1">
        <v>0</v>
      </c>
      <c r="N1148" s="1">
        <v>0</v>
      </c>
      <c r="O1148" s="1">
        <v>0</v>
      </c>
      <c r="P1148" s="1">
        <v>0</v>
      </c>
      <c r="Q1148" s="1">
        <v>0</v>
      </c>
      <c r="R1148" s="1">
        <v>0</v>
      </c>
      <c r="S1148" s="1">
        <v>0</v>
      </c>
      <c r="T1148" s="1">
        <v>0</v>
      </c>
      <c r="U1148" s="1">
        <v>0</v>
      </c>
      <c r="V1148" s="1" t="s">
        <v>377</v>
      </c>
      <c r="W1148" s="1" t="s">
        <v>377</v>
      </c>
      <c r="X1148" s="1">
        <f t="shared" si="17"/>
        <v>0</v>
      </c>
    </row>
    <row r="1149" spans="1:24" x14ac:dyDescent="0.25">
      <c r="A1149" t="s">
        <v>3301</v>
      </c>
      <c r="B1149" t="s">
        <v>3415</v>
      </c>
      <c r="C1149" t="s">
        <v>3416</v>
      </c>
      <c r="D1149" s="1">
        <v>838</v>
      </c>
      <c r="E1149" s="1">
        <v>946.16</v>
      </c>
      <c r="F1149" s="1">
        <v>95.95</v>
      </c>
      <c r="G1149" s="1">
        <v>838</v>
      </c>
      <c r="H1149" s="1">
        <v>95.95</v>
      </c>
      <c r="I1149" s="1">
        <v>0</v>
      </c>
      <c r="J1149" s="1">
        <v>69.83</v>
      </c>
      <c r="K1149" s="1">
        <v>38.33</v>
      </c>
      <c r="L1149" s="1">
        <v>0</v>
      </c>
      <c r="M1149" s="1">
        <v>0</v>
      </c>
      <c r="N1149" s="1">
        <v>0</v>
      </c>
      <c r="O1149" s="1">
        <v>0</v>
      </c>
      <c r="P1149" s="1">
        <v>0</v>
      </c>
      <c r="Q1149" s="1">
        <v>0</v>
      </c>
      <c r="R1149" s="1">
        <v>0</v>
      </c>
      <c r="S1149" s="1">
        <v>0</v>
      </c>
      <c r="T1149" s="1">
        <v>0</v>
      </c>
      <c r="U1149" s="1">
        <v>0</v>
      </c>
      <c r="V1149" s="1" t="s">
        <v>377</v>
      </c>
      <c r="W1149" s="1" t="s">
        <v>377</v>
      </c>
      <c r="X1149" s="1">
        <f t="shared" si="17"/>
        <v>0</v>
      </c>
    </row>
    <row r="1150" spans="1:24" x14ac:dyDescent="0.25">
      <c r="A1150" t="s">
        <v>3304</v>
      </c>
      <c r="B1150" t="s">
        <v>3418</v>
      </c>
      <c r="C1150" t="s">
        <v>3419</v>
      </c>
      <c r="D1150" s="1">
        <v>1234.7</v>
      </c>
      <c r="E1150" s="1">
        <v>1234.7</v>
      </c>
      <c r="F1150" s="1">
        <v>0</v>
      </c>
      <c r="G1150" s="1">
        <v>0</v>
      </c>
      <c r="H1150" s="1">
        <v>0</v>
      </c>
      <c r="I1150" s="1">
        <v>0</v>
      </c>
      <c r="J1150" s="1">
        <v>0</v>
      </c>
      <c r="K1150" s="1">
        <v>0</v>
      </c>
      <c r="L1150" s="1">
        <v>0</v>
      </c>
      <c r="M1150" s="1">
        <v>0</v>
      </c>
      <c r="N1150" s="1">
        <v>0</v>
      </c>
      <c r="O1150" s="1">
        <v>0</v>
      </c>
      <c r="P1150" s="1">
        <v>0</v>
      </c>
      <c r="Q1150" s="1">
        <v>0</v>
      </c>
      <c r="R1150" s="1">
        <v>0</v>
      </c>
      <c r="S1150" s="1">
        <v>0</v>
      </c>
      <c r="T1150" s="1">
        <v>0</v>
      </c>
      <c r="U1150" s="1">
        <v>0</v>
      </c>
      <c r="V1150" s="1" t="s">
        <v>377</v>
      </c>
      <c r="W1150" s="1" t="s">
        <v>377</v>
      </c>
      <c r="X1150" s="1">
        <f t="shared" si="17"/>
        <v>0</v>
      </c>
    </row>
    <row r="1151" spans="1:24" x14ac:dyDescent="0.25">
      <c r="A1151" t="s">
        <v>3307</v>
      </c>
      <c r="B1151" t="s">
        <v>3799</v>
      </c>
      <c r="C1151" t="s">
        <v>3800</v>
      </c>
      <c r="D1151" s="1">
        <v>1734.66</v>
      </c>
      <c r="E1151" s="1">
        <v>1734.66</v>
      </c>
      <c r="F1151" s="1">
        <v>198.62</v>
      </c>
      <c r="G1151" s="1">
        <v>1734.66</v>
      </c>
      <c r="H1151" s="1">
        <v>198.62</v>
      </c>
      <c r="I1151" s="1">
        <v>0</v>
      </c>
      <c r="J1151" s="1">
        <v>0</v>
      </c>
      <c r="K1151" s="1">
        <v>0</v>
      </c>
      <c r="L1151" s="1">
        <v>0</v>
      </c>
      <c r="M1151" s="1">
        <v>0</v>
      </c>
      <c r="N1151" s="1">
        <v>0</v>
      </c>
      <c r="O1151" s="1">
        <v>0</v>
      </c>
      <c r="P1151" s="1">
        <v>0</v>
      </c>
      <c r="Q1151" s="1">
        <v>0</v>
      </c>
      <c r="R1151" s="1">
        <v>0</v>
      </c>
      <c r="S1151" s="1">
        <v>0</v>
      </c>
      <c r="T1151" s="1">
        <v>0</v>
      </c>
      <c r="U1151" s="1">
        <v>0</v>
      </c>
      <c r="V1151" s="1" t="s">
        <v>377</v>
      </c>
      <c r="W1151" s="1" t="s">
        <v>377</v>
      </c>
      <c r="X1151" s="1">
        <f t="shared" si="17"/>
        <v>0</v>
      </c>
    </row>
    <row r="1152" spans="1:24" x14ac:dyDescent="0.25">
      <c r="A1152" t="s">
        <v>3310</v>
      </c>
      <c r="B1152" t="s">
        <v>3801</v>
      </c>
      <c r="C1152" t="s">
        <v>3802</v>
      </c>
      <c r="D1152" s="1">
        <v>1212</v>
      </c>
      <c r="E1152" s="1">
        <v>1351.33</v>
      </c>
      <c r="F1152" s="1">
        <v>171.27</v>
      </c>
      <c r="G1152" s="1">
        <v>1212</v>
      </c>
      <c r="H1152" s="1">
        <v>138.77000000000001</v>
      </c>
      <c r="I1152" s="1">
        <v>0</v>
      </c>
      <c r="J1152" s="1">
        <v>101</v>
      </c>
      <c r="K1152" s="1">
        <v>38.33</v>
      </c>
      <c r="L1152" s="1">
        <v>0</v>
      </c>
      <c r="M1152" s="1">
        <v>0</v>
      </c>
      <c r="N1152" s="1">
        <v>0</v>
      </c>
      <c r="O1152" s="1">
        <v>0</v>
      </c>
      <c r="P1152" s="1">
        <v>0</v>
      </c>
      <c r="Q1152" s="1">
        <v>0</v>
      </c>
      <c r="R1152" s="1">
        <v>0</v>
      </c>
      <c r="S1152" s="1">
        <v>0</v>
      </c>
      <c r="T1152" s="1">
        <v>0</v>
      </c>
      <c r="U1152" s="1">
        <v>0</v>
      </c>
      <c r="V1152" s="1" t="s">
        <v>377</v>
      </c>
      <c r="W1152" s="1" t="s">
        <v>377</v>
      </c>
      <c r="X1152" s="1">
        <f t="shared" si="17"/>
        <v>0</v>
      </c>
    </row>
    <row r="1153" spans="1:24" x14ac:dyDescent="0.25">
      <c r="A1153" t="s">
        <v>3313</v>
      </c>
      <c r="B1153" t="s">
        <v>3421</v>
      </c>
      <c r="C1153" t="s">
        <v>3422</v>
      </c>
      <c r="D1153" s="1">
        <v>606</v>
      </c>
      <c r="E1153" s="1">
        <v>606</v>
      </c>
      <c r="F1153" s="1">
        <v>69.39</v>
      </c>
      <c r="G1153" s="1">
        <v>606</v>
      </c>
      <c r="H1153" s="1">
        <v>69.39</v>
      </c>
      <c r="I1153" s="1">
        <v>0</v>
      </c>
      <c r="J1153" s="1">
        <v>0</v>
      </c>
      <c r="K1153" s="1">
        <v>0</v>
      </c>
      <c r="L1153" s="1">
        <v>0</v>
      </c>
      <c r="M1153" s="1">
        <v>0</v>
      </c>
      <c r="N1153" s="1">
        <v>0</v>
      </c>
      <c r="O1153" s="1">
        <v>0</v>
      </c>
      <c r="P1153" s="1">
        <v>0</v>
      </c>
      <c r="Q1153" s="1">
        <v>0</v>
      </c>
      <c r="R1153" s="1">
        <v>0</v>
      </c>
      <c r="S1153" s="1">
        <v>0</v>
      </c>
      <c r="T1153" s="1">
        <v>0</v>
      </c>
      <c r="U1153" s="1">
        <v>0</v>
      </c>
      <c r="V1153" s="1" t="s">
        <v>377</v>
      </c>
      <c r="W1153" s="1" t="s">
        <v>377</v>
      </c>
      <c r="X1153" s="1">
        <f t="shared" si="17"/>
        <v>0</v>
      </c>
    </row>
    <row r="1154" spans="1:24" x14ac:dyDescent="0.25">
      <c r="A1154" t="s">
        <v>3316</v>
      </c>
      <c r="B1154" t="s">
        <v>3424</v>
      </c>
      <c r="C1154" t="s">
        <v>3425</v>
      </c>
      <c r="D1154" s="1">
        <v>204.91</v>
      </c>
      <c r="E1154" s="1">
        <v>204.91</v>
      </c>
      <c r="F1154" s="1">
        <v>0</v>
      </c>
      <c r="G1154" s="1">
        <v>0</v>
      </c>
      <c r="H1154" s="1">
        <v>0</v>
      </c>
      <c r="I1154" s="1">
        <v>0</v>
      </c>
      <c r="J1154" s="1">
        <v>0</v>
      </c>
      <c r="K1154" s="1">
        <v>0</v>
      </c>
      <c r="L1154" s="1">
        <v>0</v>
      </c>
      <c r="M1154" s="1">
        <v>0</v>
      </c>
      <c r="N1154" s="1">
        <v>0</v>
      </c>
      <c r="O1154" s="1">
        <v>0</v>
      </c>
      <c r="P1154" s="1">
        <v>0</v>
      </c>
      <c r="Q1154" s="1">
        <v>0</v>
      </c>
      <c r="R1154" s="1">
        <v>0</v>
      </c>
      <c r="S1154" s="1">
        <v>0</v>
      </c>
      <c r="T1154" s="1">
        <v>0</v>
      </c>
      <c r="U1154" s="1">
        <v>0</v>
      </c>
      <c r="V1154" s="1" t="s">
        <v>377</v>
      </c>
      <c r="W1154" s="1" t="s">
        <v>377</v>
      </c>
      <c r="X1154" s="1">
        <f t="shared" si="17"/>
        <v>0</v>
      </c>
    </row>
    <row r="1155" spans="1:24" x14ac:dyDescent="0.25">
      <c r="A1155" t="s">
        <v>3319</v>
      </c>
      <c r="B1155" t="s">
        <v>3427</v>
      </c>
      <c r="C1155" t="s">
        <v>3428</v>
      </c>
      <c r="D1155" s="1">
        <v>1183.8699999999999</v>
      </c>
      <c r="E1155" s="1">
        <v>1183.8699999999999</v>
      </c>
      <c r="F1155" s="1">
        <v>0</v>
      </c>
      <c r="G1155" s="1">
        <v>0</v>
      </c>
      <c r="H1155" s="1">
        <v>0</v>
      </c>
      <c r="I1155" s="1">
        <v>0</v>
      </c>
      <c r="J1155" s="1">
        <v>0</v>
      </c>
      <c r="K1155" s="1">
        <v>0</v>
      </c>
      <c r="L1155" s="1">
        <v>0</v>
      </c>
      <c r="M1155" s="1">
        <v>0</v>
      </c>
      <c r="N1155" s="1">
        <v>0</v>
      </c>
      <c r="O1155" s="1">
        <v>0</v>
      </c>
      <c r="P1155" s="1">
        <v>0</v>
      </c>
      <c r="Q1155" s="1">
        <v>0</v>
      </c>
      <c r="R1155" s="1">
        <v>0</v>
      </c>
      <c r="S1155" s="1">
        <v>0</v>
      </c>
      <c r="T1155" s="1">
        <v>0</v>
      </c>
      <c r="U1155" s="1">
        <v>0</v>
      </c>
      <c r="V1155" s="1" t="s">
        <v>377</v>
      </c>
      <c r="W1155" s="1" t="s">
        <v>377</v>
      </c>
      <c r="X1155" s="1">
        <f t="shared" ref="X1155:X1199" si="18">SUM(P1155:U1155)</f>
        <v>0</v>
      </c>
    </row>
    <row r="1156" spans="1:24" x14ac:dyDescent="0.25">
      <c r="A1156" t="s">
        <v>3320</v>
      </c>
      <c r="B1156" t="s">
        <v>3430</v>
      </c>
      <c r="C1156" t="s">
        <v>3431</v>
      </c>
      <c r="D1156" s="1">
        <v>1734.66</v>
      </c>
      <c r="E1156" s="1">
        <v>1917.55</v>
      </c>
      <c r="F1156" s="1">
        <v>198.62</v>
      </c>
      <c r="G1156" s="1">
        <v>1734.66</v>
      </c>
      <c r="H1156" s="1">
        <v>198.62</v>
      </c>
      <c r="I1156" s="1">
        <v>0</v>
      </c>
      <c r="J1156" s="1">
        <v>144.56</v>
      </c>
      <c r="K1156" s="1">
        <v>38.33</v>
      </c>
      <c r="L1156" s="1">
        <v>0</v>
      </c>
      <c r="M1156" s="1">
        <v>0</v>
      </c>
      <c r="N1156" s="1">
        <v>0</v>
      </c>
      <c r="O1156" s="1">
        <v>0</v>
      </c>
      <c r="P1156" s="1">
        <v>0</v>
      </c>
      <c r="Q1156" s="1">
        <v>0</v>
      </c>
      <c r="R1156" s="1">
        <v>0</v>
      </c>
      <c r="S1156" s="1">
        <v>0</v>
      </c>
      <c r="T1156" s="1">
        <v>0</v>
      </c>
      <c r="U1156" s="1">
        <v>0</v>
      </c>
      <c r="V1156" s="1" t="s">
        <v>377</v>
      </c>
      <c r="W1156" s="1" t="s">
        <v>377</v>
      </c>
      <c r="X1156" s="1">
        <f t="shared" si="18"/>
        <v>0</v>
      </c>
    </row>
    <row r="1157" spans="1:24" x14ac:dyDescent="0.25">
      <c r="A1157" t="s">
        <v>3323</v>
      </c>
      <c r="B1157" t="s">
        <v>3433</v>
      </c>
      <c r="C1157" t="s">
        <v>3434</v>
      </c>
      <c r="D1157" s="1">
        <v>838</v>
      </c>
      <c r="E1157" s="1">
        <v>946.16</v>
      </c>
      <c r="F1157" s="1">
        <v>95.95</v>
      </c>
      <c r="G1157" s="1">
        <v>838</v>
      </c>
      <c r="H1157" s="1">
        <v>95.95</v>
      </c>
      <c r="I1157" s="1">
        <v>0</v>
      </c>
      <c r="J1157" s="1">
        <v>69.83</v>
      </c>
      <c r="K1157" s="1">
        <v>38.33</v>
      </c>
      <c r="L1157" s="1">
        <v>0</v>
      </c>
      <c r="M1157" s="1">
        <v>0</v>
      </c>
      <c r="N1157" s="1">
        <v>0</v>
      </c>
      <c r="O1157" s="1">
        <v>0</v>
      </c>
      <c r="P1157" s="1">
        <v>0</v>
      </c>
      <c r="Q1157" s="1">
        <v>0</v>
      </c>
      <c r="R1157" s="1">
        <v>0</v>
      </c>
      <c r="S1157" s="1">
        <v>0</v>
      </c>
      <c r="T1157" s="1">
        <v>0</v>
      </c>
      <c r="U1157" s="1">
        <v>0</v>
      </c>
      <c r="V1157" s="1" t="s">
        <v>377</v>
      </c>
      <c r="W1157" s="1" t="s">
        <v>377</v>
      </c>
      <c r="X1157" s="1">
        <f t="shared" si="18"/>
        <v>0</v>
      </c>
    </row>
    <row r="1158" spans="1:24" x14ac:dyDescent="0.25">
      <c r="A1158" t="s">
        <v>3326</v>
      </c>
      <c r="B1158" t="s">
        <v>3436</v>
      </c>
      <c r="C1158" t="s">
        <v>3437</v>
      </c>
      <c r="D1158" s="1">
        <v>1734.66</v>
      </c>
      <c r="E1158" s="1">
        <v>1917.55</v>
      </c>
      <c r="F1158" s="1">
        <v>198.62</v>
      </c>
      <c r="G1158" s="1">
        <v>1734.66</v>
      </c>
      <c r="H1158" s="1">
        <v>198.62</v>
      </c>
      <c r="I1158" s="1">
        <v>0</v>
      </c>
      <c r="J1158" s="1">
        <v>144.56</v>
      </c>
      <c r="K1158" s="1">
        <v>38.33</v>
      </c>
      <c r="L1158" s="1">
        <v>0</v>
      </c>
      <c r="M1158" s="1">
        <v>0</v>
      </c>
      <c r="N1158" s="1">
        <v>0</v>
      </c>
      <c r="O1158" s="1">
        <v>0</v>
      </c>
      <c r="P1158" s="1">
        <v>0</v>
      </c>
      <c r="Q1158" s="1">
        <v>0</v>
      </c>
      <c r="R1158" s="1">
        <v>0</v>
      </c>
      <c r="S1158" s="1">
        <v>0</v>
      </c>
      <c r="T1158" s="1">
        <v>0</v>
      </c>
      <c r="U1158" s="1">
        <v>0</v>
      </c>
      <c r="V1158" s="1" t="s">
        <v>377</v>
      </c>
      <c r="W1158" s="1" t="s">
        <v>377</v>
      </c>
      <c r="X1158" s="1">
        <f t="shared" si="18"/>
        <v>0</v>
      </c>
    </row>
    <row r="1159" spans="1:24" x14ac:dyDescent="0.25">
      <c r="A1159" t="s">
        <v>3329</v>
      </c>
      <c r="B1159" t="s">
        <v>3439</v>
      </c>
      <c r="C1159" t="s">
        <v>3440</v>
      </c>
      <c r="D1159" s="1">
        <v>1044.1500000000001</v>
      </c>
      <c r="E1159" s="1">
        <v>1044.1500000000001</v>
      </c>
      <c r="F1159" s="1">
        <v>0</v>
      </c>
      <c r="G1159" s="1">
        <v>0</v>
      </c>
      <c r="H1159" s="1">
        <v>0</v>
      </c>
      <c r="I1159" s="1">
        <v>0</v>
      </c>
      <c r="J1159" s="1">
        <v>0</v>
      </c>
      <c r="K1159" s="1">
        <v>0</v>
      </c>
      <c r="L1159" s="1">
        <v>0</v>
      </c>
      <c r="M1159" s="1">
        <v>0</v>
      </c>
      <c r="N1159" s="1">
        <v>0</v>
      </c>
      <c r="O1159" s="1">
        <v>0</v>
      </c>
      <c r="P1159" s="1">
        <v>0</v>
      </c>
      <c r="Q1159" s="1">
        <v>0</v>
      </c>
      <c r="R1159" s="1">
        <v>0</v>
      </c>
      <c r="S1159" s="1">
        <v>0</v>
      </c>
      <c r="T1159" s="1">
        <v>0</v>
      </c>
      <c r="U1159" s="1">
        <v>0</v>
      </c>
      <c r="V1159" s="1" t="s">
        <v>377</v>
      </c>
      <c r="W1159" s="1" t="s">
        <v>377</v>
      </c>
      <c r="X1159" s="1">
        <f t="shared" si="18"/>
        <v>0</v>
      </c>
    </row>
    <row r="1160" spans="1:24" x14ac:dyDescent="0.25">
      <c r="A1160" t="s">
        <v>3332</v>
      </c>
      <c r="B1160" t="s">
        <v>3803</v>
      </c>
      <c r="C1160" t="s">
        <v>3804</v>
      </c>
      <c r="D1160" s="1">
        <v>1734.66</v>
      </c>
      <c r="E1160" s="1">
        <v>1917.55</v>
      </c>
      <c r="F1160" s="1">
        <v>198.62</v>
      </c>
      <c r="G1160" s="1">
        <v>1734.66</v>
      </c>
      <c r="H1160" s="1">
        <v>198.62</v>
      </c>
      <c r="I1160" s="1">
        <v>0</v>
      </c>
      <c r="J1160" s="1">
        <v>144.56</v>
      </c>
      <c r="K1160" s="1">
        <v>38.33</v>
      </c>
      <c r="L1160" s="1">
        <v>0</v>
      </c>
      <c r="M1160" s="1">
        <v>0</v>
      </c>
      <c r="N1160" s="1">
        <v>0</v>
      </c>
      <c r="O1160" s="1">
        <v>0</v>
      </c>
      <c r="P1160" s="1">
        <v>0</v>
      </c>
      <c r="Q1160" s="1">
        <v>0</v>
      </c>
      <c r="R1160" s="1">
        <v>0</v>
      </c>
      <c r="S1160" s="1">
        <v>0</v>
      </c>
      <c r="T1160" s="1">
        <v>0</v>
      </c>
      <c r="U1160" s="1">
        <v>0</v>
      </c>
      <c r="V1160" s="1" t="s">
        <v>377</v>
      </c>
      <c r="W1160" s="1" t="s">
        <v>377</v>
      </c>
      <c r="X1160" s="1">
        <f t="shared" si="18"/>
        <v>0</v>
      </c>
    </row>
    <row r="1161" spans="1:24" x14ac:dyDescent="0.25">
      <c r="A1161" t="s">
        <v>3335</v>
      </c>
      <c r="B1161" t="s">
        <v>3442</v>
      </c>
      <c r="C1161" t="s">
        <v>3443</v>
      </c>
      <c r="D1161" s="1">
        <v>23.11</v>
      </c>
      <c r="E1161" s="1">
        <v>23.11</v>
      </c>
      <c r="F1161" s="1">
        <v>0</v>
      </c>
      <c r="G1161" s="1">
        <v>0</v>
      </c>
      <c r="H1161" s="1">
        <v>0</v>
      </c>
      <c r="I1161" s="1">
        <v>0</v>
      </c>
      <c r="J1161" s="1">
        <v>0</v>
      </c>
      <c r="K1161" s="1">
        <v>0</v>
      </c>
      <c r="L1161" s="1">
        <v>0</v>
      </c>
      <c r="M1161" s="1">
        <v>0</v>
      </c>
      <c r="N1161" s="1">
        <v>0</v>
      </c>
      <c r="O1161" s="1">
        <v>0</v>
      </c>
      <c r="P1161" s="1">
        <v>0</v>
      </c>
      <c r="Q1161" s="1">
        <v>0</v>
      </c>
      <c r="R1161" s="1">
        <v>0</v>
      </c>
      <c r="S1161" s="1">
        <v>0</v>
      </c>
      <c r="T1161" s="1">
        <v>0</v>
      </c>
      <c r="U1161" s="1">
        <v>0</v>
      </c>
      <c r="V1161" s="1" t="s">
        <v>377</v>
      </c>
      <c r="W1161" s="1" t="s">
        <v>377</v>
      </c>
      <c r="X1161" s="1">
        <f t="shared" si="18"/>
        <v>0</v>
      </c>
    </row>
    <row r="1162" spans="1:24" x14ac:dyDescent="0.25">
      <c r="A1162" t="s">
        <v>3338</v>
      </c>
      <c r="B1162" t="s">
        <v>3805</v>
      </c>
      <c r="C1162" t="s">
        <v>3806</v>
      </c>
      <c r="D1162" s="1">
        <v>1734.66</v>
      </c>
      <c r="E1162" s="1">
        <v>1917.55</v>
      </c>
      <c r="F1162" s="1">
        <v>198.62</v>
      </c>
      <c r="G1162" s="1">
        <v>1734.66</v>
      </c>
      <c r="H1162" s="1">
        <v>198.62</v>
      </c>
      <c r="I1162" s="1">
        <v>0</v>
      </c>
      <c r="J1162" s="1">
        <v>144.56</v>
      </c>
      <c r="K1162" s="1">
        <v>38.33</v>
      </c>
      <c r="L1162" s="1">
        <v>0</v>
      </c>
      <c r="M1162" s="1">
        <v>0</v>
      </c>
      <c r="N1162" s="1">
        <v>0</v>
      </c>
      <c r="O1162" s="1">
        <v>0</v>
      </c>
      <c r="P1162" s="1">
        <v>0</v>
      </c>
      <c r="Q1162" s="1">
        <v>0</v>
      </c>
      <c r="R1162" s="1">
        <v>0</v>
      </c>
      <c r="S1162" s="1">
        <v>0</v>
      </c>
      <c r="T1162" s="1">
        <v>0</v>
      </c>
      <c r="U1162" s="1">
        <v>0</v>
      </c>
      <c r="V1162" s="1" t="s">
        <v>377</v>
      </c>
      <c r="W1162" s="1" t="s">
        <v>377</v>
      </c>
      <c r="X1162" s="1">
        <f t="shared" si="18"/>
        <v>0</v>
      </c>
    </row>
    <row r="1163" spans="1:24" x14ac:dyDescent="0.25">
      <c r="A1163" t="s">
        <v>3341</v>
      </c>
      <c r="B1163" t="s">
        <v>3444</v>
      </c>
      <c r="C1163" t="s">
        <v>3445</v>
      </c>
      <c r="D1163" s="1">
        <v>1086</v>
      </c>
      <c r="E1163" s="1">
        <v>1086</v>
      </c>
      <c r="F1163" s="1">
        <v>124.35</v>
      </c>
      <c r="G1163" s="1">
        <v>1086</v>
      </c>
      <c r="H1163" s="1">
        <v>124.35</v>
      </c>
      <c r="I1163" s="1">
        <v>0</v>
      </c>
      <c r="J1163" s="1">
        <v>0</v>
      </c>
      <c r="K1163" s="1">
        <v>0</v>
      </c>
      <c r="L1163" s="1">
        <v>0</v>
      </c>
      <c r="M1163" s="1">
        <v>0</v>
      </c>
      <c r="N1163" s="1">
        <v>0</v>
      </c>
      <c r="O1163" s="1">
        <v>0</v>
      </c>
      <c r="P1163" s="1">
        <v>0</v>
      </c>
      <c r="Q1163" s="1">
        <v>0</v>
      </c>
      <c r="R1163" s="1">
        <v>0</v>
      </c>
      <c r="S1163" s="1">
        <v>0</v>
      </c>
      <c r="T1163" s="1">
        <v>0</v>
      </c>
      <c r="U1163" s="1">
        <v>0</v>
      </c>
      <c r="V1163" s="1" t="s">
        <v>377</v>
      </c>
      <c r="W1163" s="1" t="s">
        <v>377</v>
      </c>
      <c r="X1163" s="1">
        <f t="shared" si="18"/>
        <v>0</v>
      </c>
    </row>
    <row r="1164" spans="1:24" x14ac:dyDescent="0.25">
      <c r="A1164" t="s">
        <v>3344</v>
      </c>
      <c r="B1164" t="s">
        <v>3446</v>
      </c>
      <c r="C1164" t="s">
        <v>3447</v>
      </c>
      <c r="D1164" s="1">
        <v>1172.26</v>
      </c>
      <c r="E1164" s="1">
        <v>1172.26</v>
      </c>
      <c r="F1164" s="1">
        <v>0</v>
      </c>
      <c r="G1164" s="1">
        <v>0</v>
      </c>
      <c r="H1164" s="1">
        <v>0</v>
      </c>
      <c r="I1164" s="1">
        <v>0</v>
      </c>
      <c r="J1164" s="1">
        <v>0</v>
      </c>
      <c r="K1164" s="1">
        <v>0</v>
      </c>
      <c r="L1164" s="1">
        <v>0</v>
      </c>
      <c r="M1164" s="1">
        <v>0</v>
      </c>
      <c r="N1164" s="1">
        <v>0</v>
      </c>
      <c r="O1164" s="1">
        <v>0</v>
      </c>
      <c r="P1164" s="1">
        <v>0</v>
      </c>
      <c r="Q1164" s="1">
        <v>0</v>
      </c>
      <c r="R1164" s="1">
        <v>0</v>
      </c>
      <c r="S1164" s="1">
        <v>0</v>
      </c>
      <c r="T1164" s="1">
        <v>0</v>
      </c>
      <c r="U1164" s="1">
        <v>0</v>
      </c>
      <c r="V1164" s="1" t="s">
        <v>377</v>
      </c>
      <c r="W1164" s="1" t="s">
        <v>377</v>
      </c>
      <c r="X1164" s="1">
        <f t="shared" si="18"/>
        <v>0</v>
      </c>
    </row>
    <row r="1165" spans="1:24" x14ac:dyDescent="0.25">
      <c r="A1165" t="s">
        <v>3347</v>
      </c>
      <c r="B1165" t="s">
        <v>3448</v>
      </c>
      <c r="C1165" t="s">
        <v>3449</v>
      </c>
      <c r="D1165" s="1">
        <v>634.09</v>
      </c>
      <c r="E1165" s="1">
        <v>634.09</v>
      </c>
      <c r="F1165" s="1">
        <v>0</v>
      </c>
      <c r="G1165" s="1">
        <v>0</v>
      </c>
      <c r="H1165" s="1">
        <v>0</v>
      </c>
      <c r="I1165" s="1">
        <v>0</v>
      </c>
      <c r="J1165" s="1">
        <v>0</v>
      </c>
      <c r="K1165" s="1">
        <v>0</v>
      </c>
      <c r="L1165" s="1">
        <v>0</v>
      </c>
      <c r="M1165" s="1">
        <v>0</v>
      </c>
      <c r="N1165" s="1">
        <v>0</v>
      </c>
      <c r="O1165" s="1">
        <v>0</v>
      </c>
      <c r="P1165" s="1">
        <v>0</v>
      </c>
      <c r="Q1165" s="1">
        <v>0</v>
      </c>
      <c r="R1165" s="1">
        <v>0</v>
      </c>
      <c r="S1165" s="1">
        <v>0</v>
      </c>
      <c r="T1165" s="1">
        <v>0</v>
      </c>
      <c r="U1165" s="1">
        <v>0</v>
      </c>
      <c r="V1165" s="1" t="s">
        <v>377</v>
      </c>
      <c r="W1165" s="1" t="s">
        <v>377</v>
      </c>
      <c r="X1165" s="1">
        <f t="shared" si="18"/>
        <v>0</v>
      </c>
    </row>
    <row r="1166" spans="1:24" x14ac:dyDescent="0.25">
      <c r="A1166" t="s">
        <v>3350</v>
      </c>
      <c r="B1166" t="s">
        <v>3450</v>
      </c>
      <c r="C1166" t="s">
        <v>3451</v>
      </c>
      <c r="D1166" s="1">
        <v>880</v>
      </c>
      <c r="E1166" s="1">
        <v>880</v>
      </c>
      <c r="F1166" s="1">
        <v>0</v>
      </c>
      <c r="G1166" s="1">
        <v>0</v>
      </c>
      <c r="H1166" s="1">
        <v>0</v>
      </c>
      <c r="I1166" s="1">
        <v>0</v>
      </c>
      <c r="J1166" s="1">
        <v>0</v>
      </c>
      <c r="K1166" s="1">
        <v>0</v>
      </c>
      <c r="L1166" s="1">
        <v>0</v>
      </c>
      <c r="M1166" s="1">
        <v>0</v>
      </c>
      <c r="N1166" s="1">
        <v>0</v>
      </c>
      <c r="O1166" s="1">
        <v>0</v>
      </c>
      <c r="P1166" s="1">
        <v>0</v>
      </c>
      <c r="Q1166" s="1">
        <v>0</v>
      </c>
      <c r="R1166" s="1">
        <v>0</v>
      </c>
      <c r="S1166" s="1">
        <v>0</v>
      </c>
      <c r="T1166" s="1">
        <v>0</v>
      </c>
      <c r="U1166" s="1">
        <v>0</v>
      </c>
      <c r="V1166" s="1" t="s">
        <v>377</v>
      </c>
      <c r="W1166" s="1" t="s">
        <v>377</v>
      </c>
      <c r="X1166" s="1">
        <f t="shared" si="18"/>
        <v>0</v>
      </c>
    </row>
    <row r="1167" spans="1:24" x14ac:dyDescent="0.25">
      <c r="A1167" t="s">
        <v>3353</v>
      </c>
      <c r="B1167" t="s">
        <v>3452</v>
      </c>
      <c r="C1167" t="s">
        <v>3453</v>
      </c>
      <c r="D1167" s="1">
        <v>1212</v>
      </c>
      <c r="E1167" s="1">
        <v>1351.33</v>
      </c>
      <c r="F1167" s="1">
        <v>184.77</v>
      </c>
      <c r="G1167" s="1">
        <v>1212</v>
      </c>
      <c r="H1167" s="1">
        <v>138.77000000000001</v>
      </c>
      <c r="I1167" s="1">
        <v>0</v>
      </c>
      <c r="J1167" s="1">
        <v>101</v>
      </c>
      <c r="K1167" s="1">
        <v>38.33</v>
      </c>
      <c r="L1167" s="1">
        <v>0</v>
      </c>
      <c r="M1167" s="1">
        <v>0</v>
      </c>
      <c r="N1167" s="1">
        <v>0</v>
      </c>
      <c r="O1167" s="1">
        <v>0</v>
      </c>
      <c r="P1167" s="1">
        <v>0</v>
      </c>
      <c r="Q1167" s="1">
        <v>0</v>
      </c>
      <c r="R1167" s="1">
        <v>0</v>
      </c>
      <c r="S1167" s="1">
        <v>0</v>
      </c>
      <c r="T1167" s="1">
        <v>0</v>
      </c>
      <c r="U1167" s="1">
        <v>0</v>
      </c>
      <c r="V1167" s="1" t="s">
        <v>377</v>
      </c>
      <c r="W1167" s="1" t="s">
        <v>377</v>
      </c>
      <c r="X1167" s="1">
        <f t="shared" si="18"/>
        <v>0</v>
      </c>
    </row>
    <row r="1168" spans="1:24" x14ac:dyDescent="0.25">
      <c r="A1168" t="s">
        <v>3354</v>
      </c>
      <c r="B1168" t="s">
        <v>3807</v>
      </c>
      <c r="C1168" t="s">
        <v>3808</v>
      </c>
      <c r="D1168" s="1">
        <v>1734.66</v>
      </c>
      <c r="E1168" s="1">
        <v>1917.55</v>
      </c>
      <c r="F1168" s="1">
        <v>198.62</v>
      </c>
      <c r="G1168" s="1">
        <v>1734.66</v>
      </c>
      <c r="H1168" s="1">
        <v>198.62</v>
      </c>
      <c r="I1168" s="1">
        <v>0</v>
      </c>
      <c r="J1168" s="1">
        <v>144.56</v>
      </c>
      <c r="K1168" s="1">
        <v>38.33</v>
      </c>
      <c r="L1168" s="1">
        <v>0</v>
      </c>
      <c r="M1168" s="1">
        <v>0</v>
      </c>
      <c r="N1168" s="1">
        <v>0</v>
      </c>
      <c r="O1168" s="1">
        <v>0</v>
      </c>
      <c r="P1168" s="1">
        <v>0</v>
      </c>
      <c r="Q1168" s="1">
        <v>0</v>
      </c>
      <c r="R1168" s="1">
        <v>0</v>
      </c>
      <c r="S1168" s="1">
        <v>0</v>
      </c>
      <c r="T1168" s="1">
        <v>0</v>
      </c>
      <c r="U1168" s="1">
        <v>0</v>
      </c>
      <c r="V1168" s="1" t="s">
        <v>377</v>
      </c>
      <c r="W1168" s="1" t="s">
        <v>377</v>
      </c>
      <c r="X1168" s="1">
        <f t="shared" si="18"/>
        <v>0</v>
      </c>
    </row>
    <row r="1169" spans="1:24" x14ac:dyDescent="0.25">
      <c r="A1169" t="s">
        <v>3357</v>
      </c>
      <c r="B1169" t="s">
        <v>3809</v>
      </c>
      <c r="C1169" t="s">
        <v>3810</v>
      </c>
      <c r="D1169" s="1">
        <v>1086</v>
      </c>
      <c r="E1169" s="1">
        <v>1086</v>
      </c>
      <c r="F1169" s="1">
        <v>124.35</v>
      </c>
      <c r="G1169" s="1">
        <v>1086</v>
      </c>
      <c r="H1169" s="1">
        <v>124.35</v>
      </c>
      <c r="I1169" s="1">
        <v>0</v>
      </c>
      <c r="J1169" s="1">
        <v>0</v>
      </c>
      <c r="K1169" s="1">
        <v>0</v>
      </c>
      <c r="L1169" s="1">
        <v>0</v>
      </c>
      <c r="M1169" s="1">
        <v>0</v>
      </c>
      <c r="N1169" s="1">
        <v>0</v>
      </c>
      <c r="O1169" s="1">
        <v>0</v>
      </c>
      <c r="P1169" s="1">
        <v>0</v>
      </c>
      <c r="Q1169" s="1">
        <v>0</v>
      </c>
      <c r="R1169" s="1">
        <v>0</v>
      </c>
      <c r="S1169" s="1">
        <v>0</v>
      </c>
      <c r="T1169" s="1">
        <v>0</v>
      </c>
      <c r="U1169" s="1">
        <v>0</v>
      </c>
      <c r="V1169" s="1" t="s">
        <v>377</v>
      </c>
      <c r="W1169" s="1" t="s">
        <v>377</v>
      </c>
      <c r="X1169" s="1">
        <f t="shared" si="18"/>
        <v>0</v>
      </c>
    </row>
    <row r="1170" spans="1:24" x14ac:dyDescent="0.25">
      <c r="A1170" t="s">
        <v>3360</v>
      </c>
      <c r="B1170" t="s">
        <v>3454</v>
      </c>
      <c r="C1170" t="s">
        <v>3455</v>
      </c>
      <c r="D1170" s="1">
        <v>1212</v>
      </c>
      <c r="E1170" s="1">
        <v>1212</v>
      </c>
      <c r="F1170" s="1">
        <v>158.77000000000001</v>
      </c>
      <c r="G1170" s="1">
        <v>1212</v>
      </c>
      <c r="H1170" s="1">
        <v>138.77000000000001</v>
      </c>
      <c r="I1170" s="1">
        <v>0</v>
      </c>
      <c r="J1170" s="1">
        <v>0</v>
      </c>
      <c r="K1170" s="1">
        <v>0</v>
      </c>
      <c r="L1170" s="1">
        <v>0</v>
      </c>
      <c r="M1170" s="1">
        <v>0</v>
      </c>
      <c r="N1170" s="1">
        <v>0</v>
      </c>
      <c r="O1170" s="1">
        <v>0</v>
      </c>
      <c r="P1170" s="1">
        <v>0</v>
      </c>
      <c r="Q1170" s="1">
        <v>0</v>
      </c>
      <c r="R1170" s="1">
        <v>0</v>
      </c>
      <c r="S1170" s="1">
        <v>0</v>
      </c>
      <c r="T1170" s="1">
        <v>0</v>
      </c>
      <c r="U1170" s="1">
        <v>0</v>
      </c>
      <c r="V1170" s="1" t="s">
        <v>377</v>
      </c>
      <c r="W1170" s="1" t="s">
        <v>377</v>
      </c>
      <c r="X1170" s="1">
        <f t="shared" si="18"/>
        <v>0</v>
      </c>
    </row>
    <row r="1171" spans="1:24" x14ac:dyDescent="0.25">
      <c r="A1171" t="s">
        <v>3363</v>
      </c>
      <c r="B1171" t="s">
        <v>3456</v>
      </c>
      <c r="C1171" t="s">
        <v>3457</v>
      </c>
      <c r="D1171" s="1">
        <v>226.77</v>
      </c>
      <c r="E1171" s="1">
        <v>226.77</v>
      </c>
      <c r="F1171" s="1">
        <v>0</v>
      </c>
      <c r="G1171" s="1">
        <v>0</v>
      </c>
      <c r="H1171" s="1">
        <v>0</v>
      </c>
      <c r="I1171" s="1">
        <v>0</v>
      </c>
      <c r="J1171" s="1">
        <v>0</v>
      </c>
      <c r="K1171" s="1">
        <v>0</v>
      </c>
      <c r="L1171" s="1">
        <v>0</v>
      </c>
      <c r="M1171" s="1">
        <v>0</v>
      </c>
      <c r="N1171" s="1">
        <v>0</v>
      </c>
      <c r="O1171" s="1">
        <v>0</v>
      </c>
      <c r="P1171" s="1">
        <v>0</v>
      </c>
      <c r="Q1171" s="1">
        <v>0</v>
      </c>
      <c r="R1171" s="1">
        <v>0</v>
      </c>
      <c r="S1171" s="1">
        <v>0</v>
      </c>
      <c r="T1171" s="1">
        <v>0</v>
      </c>
      <c r="U1171" s="1">
        <v>0</v>
      </c>
      <c r="V1171" s="1" t="s">
        <v>377</v>
      </c>
      <c r="W1171" s="1" t="s">
        <v>377</v>
      </c>
      <c r="X1171" s="1">
        <f t="shared" si="18"/>
        <v>0</v>
      </c>
    </row>
    <row r="1172" spans="1:24" x14ac:dyDescent="0.25">
      <c r="A1172" t="s">
        <v>3366</v>
      </c>
      <c r="B1172" t="s">
        <v>3458</v>
      </c>
      <c r="C1172" t="s">
        <v>3459</v>
      </c>
      <c r="D1172" s="1">
        <v>1734.66</v>
      </c>
      <c r="E1172" s="1">
        <v>1734.66</v>
      </c>
      <c r="F1172" s="1">
        <v>218.62</v>
      </c>
      <c r="G1172" s="1">
        <v>1734.66</v>
      </c>
      <c r="H1172" s="1">
        <v>198.62</v>
      </c>
      <c r="I1172" s="1">
        <v>0</v>
      </c>
      <c r="J1172" s="1">
        <v>0</v>
      </c>
      <c r="K1172" s="1">
        <v>0</v>
      </c>
      <c r="L1172" s="1">
        <v>0</v>
      </c>
      <c r="M1172" s="1">
        <v>0</v>
      </c>
      <c r="N1172" s="1">
        <v>0</v>
      </c>
      <c r="O1172" s="1">
        <v>0</v>
      </c>
      <c r="P1172" s="1">
        <v>0</v>
      </c>
      <c r="Q1172" s="1">
        <v>0</v>
      </c>
      <c r="R1172" s="1">
        <v>0</v>
      </c>
      <c r="S1172" s="1">
        <v>0</v>
      </c>
      <c r="T1172" s="1">
        <v>0</v>
      </c>
      <c r="U1172" s="1">
        <v>0</v>
      </c>
      <c r="V1172" s="1" t="s">
        <v>377</v>
      </c>
      <c r="W1172" s="1" t="s">
        <v>377</v>
      </c>
      <c r="X1172" s="1">
        <f t="shared" si="18"/>
        <v>0</v>
      </c>
    </row>
    <row r="1173" spans="1:24" x14ac:dyDescent="0.25">
      <c r="A1173" t="s">
        <v>3367</v>
      </c>
      <c r="B1173" t="s">
        <v>3460</v>
      </c>
      <c r="C1173" t="s">
        <v>3461</v>
      </c>
      <c r="D1173" s="1">
        <v>229.57</v>
      </c>
      <c r="E1173" s="1">
        <v>229.57</v>
      </c>
      <c r="F1173" s="1">
        <v>0</v>
      </c>
      <c r="G1173" s="1">
        <v>0</v>
      </c>
      <c r="H1173" s="1">
        <v>0</v>
      </c>
      <c r="I1173" s="1">
        <v>0</v>
      </c>
      <c r="J1173" s="1">
        <v>0</v>
      </c>
      <c r="K1173" s="1">
        <v>0</v>
      </c>
      <c r="L1173" s="1">
        <v>0</v>
      </c>
      <c r="M1173" s="1">
        <v>0</v>
      </c>
      <c r="N1173" s="1">
        <v>0</v>
      </c>
      <c r="O1173" s="1">
        <v>0</v>
      </c>
      <c r="P1173" s="1">
        <v>0</v>
      </c>
      <c r="Q1173" s="1">
        <v>0</v>
      </c>
      <c r="R1173" s="1">
        <v>0</v>
      </c>
      <c r="S1173" s="1">
        <v>0</v>
      </c>
      <c r="T1173" s="1">
        <v>0</v>
      </c>
      <c r="U1173" s="1">
        <v>0</v>
      </c>
      <c r="V1173" s="1" t="s">
        <v>377</v>
      </c>
      <c r="W1173" s="1" t="s">
        <v>377</v>
      </c>
      <c r="X1173" s="1">
        <f t="shared" si="18"/>
        <v>0</v>
      </c>
    </row>
    <row r="1174" spans="1:24" x14ac:dyDescent="0.25">
      <c r="A1174" t="s">
        <v>3370</v>
      </c>
      <c r="B1174" t="s">
        <v>3462</v>
      </c>
      <c r="C1174" t="s">
        <v>3463</v>
      </c>
      <c r="D1174" s="1">
        <v>1212</v>
      </c>
      <c r="E1174" s="1">
        <v>1212</v>
      </c>
      <c r="F1174" s="1">
        <v>208.59</v>
      </c>
      <c r="G1174" s="1">
        <v>1212</v>
      </c>
      <c r="H1174" s="1">
        <v>138.77000000000001</v>
      </c>
      <c r="I1174" s="1">
        <v>0</v>
      </c>
      <c r="J1174" s="1">
        <v>0</v>
      </c>
      <c r="K1174" s="1">
        <v>0</v>
      </c>
      <c r="L1174" s="1">
        <v>0</v>
      </c>
      <c r="M1174" s="1">
        <v>0</v>
      </c>
      <c r="N1174" s="1">
        <v>0</v>
      </c>
      <c r="O1174" s="1">
        <v>0</v>
      </c>
      <c r="P1174" s="1">
        <v>0</v>
      </c>
      <c r="Q1174" s="1">
        <v>0</v>
      </c>
      <c r="R1174" s="1">
        <v>0</v>
      </c>
      <c r="S1174" s="1">
        <v>0</v>
      </c>
      <c r="T1174" s="1">
        <v>0</v>
      </c>
      <c r="U1174" s="1">
        <v>0</v>
      </c>
      <c r="V1174" s="1" t="s">
        <v>377</v>
      </c>
      <c r="W1174" s="1" t="s">
        <v>377</v>
      </c>
      <c r="X1174" s="1">
        <f t="shared" si="18"/>
        <v>0</v>
      </c>
    </row>
    <row r="1175" spans="1:24" x14ac:dyDescent="0.25">
      <c r="A1175" t="s">
        <v>3373</v>
      </c>
      <c r="B1175" t="s">
        <v>3464</v>
      </c>
      <c r="C1175" t="s">
        <v>3465</v>
      </c>
      <c r="D1175" s="1">
        <v>51.91</v>
      </c>
      <c r="E1175" s="1">
        <v>51.91</v>
      </c>
      <c r="F1175" s="1">
        <v>0</v>
      </c>
      <c r="G1175" s="1">
        <v>0</v>
      </c>
      <c r="H1175" s="1">
        <v>0</v>
      </c>
      <c r="I1175" s="1">
        <v>0</v>
      </c>
      <c r="J1175" s="1">
        <v>0</v>
      </c>
      <c r="K1175" s="1">
        <v>0</v>
      </c>
      <c r="L1175" s="1">
        <v>0</v>
      </c>
      <c r="M1175" s="1">
        <v>0</v>
      </c>
      <c r="N1175" s="1">
        <v>0</v>
      </c>
      <c r="O1175" s="1">
        <v>0</v>
      </c>
      <c r="P1175" s="1">
        <v>0</v>
      </c>
      <c r="Q1175" s="1">
        <v>0</v>
      </c>
      <c r="R1175" s="1">
        <v>0</v>
      </c>
      <c r="S1175" s="1">
        <v>0</v>
      </c>
      <c r="T1175" s="1">
        <v>0</v>
      </c>
      <c r="U1175" s="1">
        <v>0</v>
      </c>
      <c r="V1175" s="1" t="s">
        <v>377</v>
      </c>
      <c r="W1175" s="1" t="s">
        <v>377</v>
      </c>
      <c r="X1175" s="1">
        <f t="shared" si="18"/>
        <v>0</v>
      </c>
    </row>
    <row r="1176" spans="1:24" x14ac:dyDescent="0.25">
      <c r="A1176" t="s">
        <v>3376</v>
      </c>
      <c r="B1176" t="s">
        <v>3466</v>
      </c>
      <c r="C1176" t="s">
        <v>3467</v>
      </c>
      <c r="D1176" s="1">
        <v>1734.66</v>
      </c>
      <c r="E1176" s="1">
        <v>1734.66</v>
      </c>
      <c r="F1176" s="1">
        <v>198.62</v>
      </c>
      <c r="G1176" s="1">
        <v>1734.66</v>
      </c>
      <c r="H1176" s="1">
        <v>198.62</v>
      </c>
      <c r="I1176" s="1">
        <v>0</v>
      </c>
      <c r="J1176" s="1">
        <v>0</v>
      </c>
      <c r="K1176" s="1">
        <v>0</v>
      </c>
      <c r="L1176" s="1">
        <v>0</v>
      </c>
      <c r="M1176" s="1">
        <v>0</v>
      </c>
      <c r="N1176" s="1">
        <v>0</v>
      </c>
      <c r="O1176" s="1">
        <v>0</v>
      </c>
      <c r="P1176" s="1">
        <v>0</v>
      </c>
      <c r="Q1176" s="1">
        <v>0</v>
      </c>
      <c r="R1176" s="1">
        <v>0</v>
      </c>
      <c r="S1176" s="1">
        <v>0</v>
      </c>
      <c r="T1176" s="1">
        <v>0</v>
      </c>
      <c r="U1176" s="1">
        <v>0</v>
      </c>
      <c r="V1176" s="1" t="s">
        <v>377</v>
      </c>
      <c r="W1176" s="1" t="s">
        <v>377</v>
      </c>
      <c r="X1176" s="1">
        <f t="shared" si="18"/>
        <v>0</v>
      </c>
    </row>
    <row r="1177" spans="1:24" x14ac:dyDescent="0.25">
      <c r="A1177" t="s">
        <v>3377</v>
      </c>
      <c r="B1177" t="s">
        <v>3811</v>
      </c>
      <c r="C1177" t="s">
        <v>3812</v>
      </c>
      <c r="D1177" s="1">
        <v>1734.66</v>
      </c>
      <c r="E1177" s="1">
        <v>1917.55</v>
      </c>
      <c r="F1177" s="1">
        <v>198.62</v>
      </c>
      <c r="G1177" s="1">
        <v>1734.66</v>
      </c>
      <c r="H1177" s="1">
        <v>198.62</v>
      </c>
      <c r="I1177" s="1">
        <v>0</v>
      </c>
      <c r="J1177" s="1">
        <v>144.56</v>
      </c>
      <c r="K1177" s="1">
        <v>38.33</v>
      </c>
      <c r="L1177" s="1">
        <v>0</v>
      </c>
      <c r="M1177" s="1">
        <v>0</v>
      </c>
      <c r="N1177" s="1">
        <v>0</v>
      </c>
      <c r="O1177" s="1">
        <v>0</v>
      </c>
      <c r="P1177" s="1">
        <v>0</v>
      </c>
      <c r="Q1177" s="1">
        <v>0</v>
      </c>
      <c r="R1177" s="1">
        <v>0</v>
      </c>
      <c r="S1177" s="1">
        <v>0</v>
      </c>
      <c r="T1177" s="1">
        <v>0</v>
      </c>
      <c r="U1177" s="1">
        <v>0</v>
      </c>
      <c r="V1177" s="1" t="s">
        <v>377</v>
      </c>
      <c r="W1177" s="1" t="s">
        <v>377</v>
      </c>
      <c r="X1177" s="1">
        <f t="shared" si="18"/>
        <v>0</v>
      </c>
    </row>
    <row r="1178" spans="1:24" x14ac:dyDescent="0.25">
      <c r="A1178" t="s">
        <v>3380</v>
      </c>
      <c r="B1178" t="s">
        <v>3813</v>
      </c>
      <c r="C1178" t="s">
        <v>3814</v>
      </c>
      <c r="D1178" s="1">
        <v>1734.66</v>
      </c>
      <c r="E1178" s="1">
        <v>1734.66</v>
      </c>
      <c r="F1178" s="1">
        <v>198.62</v>
      </c>
      <c r="G1178" s="1">
        <v>1734.66</v>
      </c>
      <c r="H1178" s="1">
        <v>198.62</v>
      </c>
      <c r="I1178" s="1">
        <v>0</v>
      </c>
      <c r="J1178" s="1">
        <v>0</v>
      </c>
      <c r="K1178" s="1">
        <v>0</v>
      </c>
      <c r="L1178" s="1">
        <v>0</v>
      </c>
      <c r="M1178" s="1">
        <v>0</v>
      </c>
      <c r="N1178" s="1">
        <v>0</v>
      </c>
      <c r="O1178" s="1">
        <v>0</v>
      </c>
      <c r="P1178" s="1">
        <v>0</v>
      </c>
      <c r="Q1178" s="1">
        <v>0</v>
      </c>
      <c r="R1178" s="1">
        <v>0</v>
      </c>
      <c r="S1178" s="1">
        <v>0</v>
      </c>
      <c r="T1178" s="1">
        <v>0</v>
      </c>
      <c r="U1178" s="1">
        <v>0</v>
      </c>
      <c r="V1178" s="1" t="s">
        <v>377</v>
      </c>
      <c r="W1178" s="1" t="s">
        <v>377</v>
      </c>
      <c r="X1178" s="1">
        <f t="shared" si="18"/>
        <v>0</v>
      </c>
    </row>
    <row r="1179" spans="1:24" x14ac:dyDescent="0.25">
      <c r="A1179" t="s">
        <v>3381</v>
      </c>
      <c r="B1179" t="s">
        <v>3468</v>
      </c>
      <c r="C1179" t="s">
        <v>3469</v>
      </c>
      <c r="D1179" s="1">
        <v>1734.66</v>
      </c>
      <c r="E1179" s="1">
        <v>1917.55</v>
      </c>
      <c r="F1179" s="1">
        <v>198.62</v>
      </c>
      <c r="G1179" s="1">
        <v>1734.66</v>
      </c>
      <c r="H1179" s="1">
        <v>198.62</v>
      </c>
      <c r="I1179" s="1">
        <v>0</v>
      </c>
      <c r="J1179" s="1">
        <v>144.56</v>
      </c>
      <c r="K1179" s="1">
        <v>38.33</v>
      </c>
      <c r="L1179" s="1">
        <v>0</v>
      </c>
      <c r="M1179" s="1">
        <v>0</v>
      </c>
      <c r="N1179" s="1">
        <v>0</v>
      </c>
      <c r="O1179" s="1">
        <v>0</v>
      </c>
      <c r="P1179" s="1">
        <v>0</v>
      </c>
      <c r="Q1179" s="1">
        <v>0</v>
      </c>
      <c r="R1179" s="1">
        <v>0</v>
      </c>
      <c r="S1179" s="1">
        <v>0</v>
      </c>
      <c r="T1179" s="1">
        <v>0</v>
      </c>
      <c r="U1179" s="1">
        <v>0</v>
      </c>
      <c r="V1179" s="1" t="s">
        <v>377</v>
      </c>
      <c r="W1179" s="1" t="s">
        <v>377</v>
      </c>
      <c r="X1179" s="1">
        <f t="shared" si="18"/>
        <v>0</v>
      </c>
    </row>
    <row r="1180" spans="1:24" x14ac:dyDescent="0.25">
      <c r="A1180" t="s">
        <v>3384</v>
      </c>
      <c r="B1180" t="s">
        <v>3470</v>
      </c>
      <c r="C1180" t="s">
        <v>3471</v>
      </c>
      <c r="D1180" s="1">
        <v>1734.66</v>
      </c>
      <c r="E1180" s="1">
        <v>1917.55</v>
      </c>
      <c r="F1180" s="1">
        <v>301.12</v>
      </c>
      <c r="G1180" s="1">
        <v>1734.66</v>
      </c>
      <c r="H1180" s="1">
        <v>198.62</v>
      </c>
      <c r="I1180" s="1">
        <v>0</v>
      </c>
      <c r="J1180" s="1">
        <v>144.56</v>
      </c>
      <c r="K1180" s="1">
        <v>38.33</v>
      </c>
      <c r="L1180" s="1">
        <v>0</v>
      </c>
      <c r="M1180" s="1">
        <v>0</v>
      </c>
      <c r="N1180" s="1">
        <v>0</v>
      </c>
      <c r="O1180" s="1">
        <v>0</v>
      </c>
      <c r="P1180" s="1">
        <v>0</v>
      </c>
      <c r="Q1180" s="1">
        <v>0</v>
      </c>
      <c r="R1180" s="1">
        <v>0</v>
      </c>
      <c r="S1180" s="1">
        <v>0</v>
      </c>
      <c r="T1180" s="1">
        <v>0</v>
      </c>
      <c r="U1180" s="1">
        <v>0</v>
      </c>
      <c r="V1180" s="1" t="s">
        <v>377</v>
      </c>
      <c r="W1180" s="1" t="s">
        <v>377</v>
      </c>
      <c r="X1180" s="1">
        <f t="shared" si="18"/>
        <v>0</v>
      </c>
    </row>
    <row r="1181" spans="1:24" x14ac:dyDescent="0.25">
      <c r="A1181" t="s">
        <v>3387</v>
      </c>
      <c r="B1181" t="s">
        <v>3520</v>
      </c>
      <c r="C1181" t="s">
        <v>3521</v>
      </c>
      <c r="D1181" s="1">
        <v>490.61</v>
      </c>
      <c r="E1181" s="1">
        <v>641.82000000000005</v>
      </c>
      <c r="F1181" s="1">
        <v>46.36</v>
      </c>
      <c r="G1181" s="1">
        <v>562.61</v>
      </c>
      <c r="H1181" s="1">
        <v>46.36</v>
      </c>
      <c r="I1181" s="1">
        <v>0</v>
      </c>
      <c r="J1181" s="1">
        <v>40.880000000000003</v>
      </c>
      <c r="K1181" s="1">
        <v>38.33</v>
      </c>
      <c r="L1181" s="1">
        <v>0</v>
      </c>
      <c r="M1181" s="1">
        <v>0</v>
      </c>
      <c r="N1181" s="1">
        <v>0</v>
      </c>
      <c r="O1181" s="1">
        <v>0</v>
      </c>
      <c r="P1181" s="1">
        <v>0</v>
      </c>
      <c r="Q1181" s="1">
        <v>0</v>
      </c>
      <c r="R1181" s="1">
        <v>0</v>
      </c>
      <c r="S1181" s="1">
        <v>0</v>
      </c>
      <c r="T1181" s="1">
        <v>0</v>
      </c>
      <c r="U1181" s="1">
        <v>0</v>
      </c>
      <c r="V1181" s="1" t="s">
        <v>377</v>
      </c>
      <c r="W1181" s="1" t="s">
        <v>377</v>
      </c>
      <c r="X1181" s="1">
        <f t="shared" si="18"/>
        <v>0</v>
      </c>
    </row>
    <row r="1182" spans="1:24" x14ac:dyDescent="0.25">
      <c r="A1182" t="s">
        <v>3390</v>
      </c>
      <c r="B1182" t="s">
        <v>3474</v>
      </c>
      <c r="C1182" t="s">
        <v>3475</v>
      </c>
      <c r="D1182" s="1">
        <v>901</v>
      </c>
      <c r="E1182" s="1">
        <v>901</v>
      </c>
      <c r="F1182" s="1">
        <v>103.16</v>
      </c>
      <c r="G1182" s="1">
        <v>901</v>
      </c>
      <c r="H1182" s="1">
        <v>103.16</v>
      </c>
      <c r="I1182" s="1">
        <v>0</v>
      </c>
      <c r="J1182" s="1">
        <v>0</v>
      </c>
      <c r="K1182" s="1">
        <v>0</v>
      </c>
      <c r="L1182" s="1">
        <v>0</v>
      </c>
      <c r="M1182" s="1">
        <v>0</v>
      </c>
      <c r="N1182" s="1">
        <v>0</v>
      </c>
      <c r="O1182" s="1">
        <v>0</v>
      </c>
      <c r="P1182" s="1">
        <v>0</v>
      </c>
      <c r="Q1182" s="1">
        <v>0</v>
      </c>
      <c r="R1182" s="1">
        <v>0</v>
      </c>
      <c r="S1182" s="1">
        <v>0</v>
      </c>
      <c r="T1182" s="1">
        <v>0</v>
      </c>
      <c r="U1182" s="1">
        <v>0</v>
      </c>
      <c r="V1182" s="1" t="s">
        <v>377</v>
      </c>
      <c r="W1182" s="1" t="s">
        <v>377</v>
      </c>
      <c r="X1182" s="1">
        <f t="shared" si="18"/>
        <v>0</v>
      </c>
    </row>
    <row r="1183" spans="1:24" x14ac:dyDescent="0.25">
      <c r="A1183" t="s">
        <v>3393</v>
      </c>
      <c r="B1183" t="s">
        <v>3815</v>
      </c>
      <c r="C1183" t="s">
        <v>3816</v>
      </c>
      <c r="D1183" s="1">
        <v>1734.66</v>
      </c>
      <c r="E1183" s="1">
        <v>1917.55</v>
      </c>
      <c r="F1183" s="1">
        <v>198.62</v>
      </c>
      <c r="G1183" s="1">
        <v>1734.66</v>
      </c>
      <c r="H1183" s="1">
        <v>198.62</v>
      </c>
      <c r="I1183" s="1">
        <v>0</v>
      </c>
      <c r="J1183" s="1">
        <v>144.56</v>
      </c>
      <c r="K1183" s="1">
        <v>38.33</v>
      </c>
      <c r="L1183" s="1">
        <v>0</v>
      </c>
      <c r="M1183" s="1">
        <v>0</v>
      </c>
      <c r="N1183" s="1">
        <v>0</v>
      </c>
      <c r="O1183" s="1">
        <v>0</v>
      </c>
      <c r="P1183" s="1">
        <v>0</v>
      </c>
      <c r="Q1183" s="1">
        <v>0</v>
      </c>
      <c r="R1183" s="1">
        <v>0</v>
      </c>
      <c r="S1183" s="1">
        <v>0</v>
      </c>
      <c r="T1183" s="1">
        <v>0</v>
      </c>
      <c r="U1183" s="1">
        <v>0</v>
      </c>
      <c r="V1183" s="1" t="s">
        <v>377</v>
      </c>
      <c r="W1183" s="1" t="s">
        <v>377</v>
      </c>
      <c r="X1183" s="1">
        <f t="shared" si="18"/>
        <v>0</v>
      </c>
    </row>
    <row r="1184" spans="1:24" x14ac:dyDescent="0.25">
      <c r="A1184" t="s">
        <v>3396</v>
      </c>
      <c r="B1184" t="s">
        <v>3476</v>
      </c>
      <c r="C1184" t="s">
        <v>3477</v>
      </c>
      <c r="D1184" s="1">
        <v>553.67999999999995</v>
      </c>
      <c r="E1184" s="1">
        <v>553.67999999999995</v>
      </c>
      <c r="F1184" s="1">
        <v>0</v>
      </c>
      <c r="G1184" s="1">
        <v>0</v>
      </c>
      <c r="H1184" s="1">
        <v>0</v>
      </c>
      <c r="I1184" s="1">
        <v>0</v>
      </c>
      <c r="J1184" s="1">
        <v>0</v>
      </c>
      <c r="K1184" s="1">
        <v>0</v>
      </c>
      <c r="L1184" s="1">
        <v>0</v>
      </c>
      <c r="M1184" s="1">
        <v>0</v>
      </c>
      <c r="N1184" s="1">
        <v>0</v>
      </c>
      <c r="O1184" s="1">
        <v>0</v>
      </c>
      <c r="P1184" s="1">
        <v>0</v>
      </c>
      <c r="Q1184" s="1">
        <v>0</v>
      </c>
      <c r="R1184" s="1">
        <v>0</v>
      </c>
      <c r="S1184" s="1">
        <v>0</v>
      </c>
      <c r="T1184" s="1">
        <v>0</v>
      </c>
      <c r="U1184" s="1">
        <v>0</v>
      </c>
      <c r="V1184" s="1" t="s">
        <v>377</v>
      </c>
      <c r="W1184" s="1" t="s">
        <v>377</v>
      </c>
      <c r="X1184" s="1">
        <f t="shared" si="18"/>
        <v>0</v>
      </c>
    </row>
    <row r="1185" spans="1:24" x14ac:dyDescent="0.25">
      <c r="A1185" t="s">
        <v>3399</v>
      </c>
      <c r="B1185" t="s">
        <v>3478</v>
      </c>
      <c r="C1185" t="s">
        <v>3479</v>
      </c>
      <c r="D1185" s="1">
        <v>27.77</v>
      </c>
      <c r="E1185" s="1">
        <v>27.77</v>
      </c>
      <c r="F1185" s="1">
        <v>0</v>
      </c>
      <c r="G1185" s="1">
        <v>0</v>
      </c>
      <c r="H1185" s="1">
        <v>0</v>
      </c>
      <c r="I1185" s="1">
        <v>0</v>
      </c>
      <c r="J1185" s="1">
        <v>0</v>
      </c>
      <c r="K1185" s="1">
        <v>0</v>
      </c>
      <c r="L1185" s="1">
        <v>0</v>
      </c>
      <c r="M1185" s="1">
        <v>0</v>
      </c>
      <c r="N1185" s="1">
        <v>0</v>
      </c>
      <c r="O1185" s="1">
        <v>0</v>
      </c>
      <c r="P1185" s="1">
        <v>0</v>
      </c>
      <c r="Q1185" s="1">
        <v>0</v>
      </c>
      <c r="R1185" s="1">
        <v>0</v>
      </c>
      <c r="S1185" s="1">
        <v>0</v>
      </c>
      <c r="T1185" s="1">
        <v>0</v>
      </c>
      <c r="U1185" s="1">
        <v>0</v>
      </c>
      <c r="V1185" s="1" t="s">
        <v>377</v>
      </c>
      <c r="W1185" s="1" t="s">
        <v>377</v>
      </c>
      <c r="X1185" s="1">
        <f t="shared" si="18"/>
        <v>0</v>
      </c>
    </row>
    <row r="1186" spans="1:24" x14ac:dyDescent="0.25">
      <c r="A1186" t="s">
        <v>3402</v>
      </c>
      <c r="B1186" t="s">
        <v>3480</v>
      </c>
      <c r="C1186" t="s">
        <v>3481</v>
      </c>
      <c r="D1186" s="1">
        <v>867.33</v>
      </c>
      <c r="E1186" s="1">
        <v>977.94</v>
      </c>
      <c r="F1186" s="1">
        <v>99.31</v>
      </c>
      <c r="G1186" s="1">
        <v>867.33</v>
      </c>
      <c r="H1186" s="1">
        <v>99.31</v>
      </c>
      <c r="I1186" s="1">
        <v>0</v>
      </c>
      <c r="J1186" s="1">
        <v>72.28</v>
      </c>
      <c r="K1186" s="1">
        <v>38.33</v>
      </c>
      <c r="L1186" s="1">
        <v>0</v>
      </c>
      <c r="M1186" s="1">
        <v>0</v>
      </c>
      <c r="N1186" s="1">
        <v>0</v>
      </c>
      <c r="O1186" s="1">
        <v>0</v>
      </c>
      <c r="P1186" s="1">
        <v>0</v>
      </c>
      <c r="Q1186" s="1">
        <v>0</v>
      </c>
      <c r="R1186" s="1">
        <v>0</v>
      </c>
      <c r="S1186" s="1">
        <v>0</v>
      </c>
      <c r="T1186" s="1">
        <v>0</v>
      </c>
      <c r="U1186" s="1">
        <v>0</v>
      </c>
      <c r="V1186" s="1" t="s">
        <v>377</v>
      </c>
      <c r="W1186" s="1" t="s">
        <v>377</v>
      </c>
      <c r="X1186" s="1">
        <f t="shared" si="18"/>
        <v>0</v>
      </c>
    </row>
    <row r="1187" spans="1:24" x14ac:dyDescent="0.25">
      <c r="A1187" t="s">
        <v>3405</v>
      </c>
      <c r="B1187" t="s">
        <v>3817</v>
      </c>
      <c r="C1187" t="s">
        <v>3818</v>
      </c>
      <c r="D1187" s="1">
        <v>181</v>
      </c>
      <c r="E1187" s="1">
        <v>202.47</v>
      </c>
      <c r="F1187" s="1">
        <v>20.72</v>
      </c>
      <c r="G1187" s="1">
        <v>181</v>
      </c>
      <c r="H1187" s="1">
        <v>20.72</v>
      </c>
      <c r="I1187" s="1">
        <v>0</v>
      </c>
      <c r="J1187" s="1">
        <v>15.08</v>
      </c>
      <c r="K1187" s="1">
        <v>6.39</v>
      </c>
      <c r="L1187" s="1">
        <v>0</v>
      </c>
      <c r="M1187" s="1">
        <v>0</v>
      </c>
      <c r="N1187" s="1">
        <v>0</v>
      </c>
      <c r="O1187" s="1">
        <v>0</v>
      </c>
      <c r="P1187" s="1">
        <v>0</v>
      </c>
      <c r="Q1187" s="1">
        <v>0</v>
      </c>
      <c r="R1187" s="1">
        <v>0</v>
      </c>
      <c r="S1187" s="1">
        <v>0</v>
      </c>
      <c r="T1187" s="1">
        <v>0</v>
      </c>
      <c r="U1187" s="1">
        <v>0</v>
      </c>
      <c r="V1187" s="1" t="s">
        <v>377</v>
      </c>
      <c r="W1187" s="1" t="s">
        <v>377</v>
      </c>
      <c r="X1187" s="1">
        <f t="shared" si="18"/>
        <v>0</v>
      </c>
    </row>
    <row r="1188" spans="1:24" x14ac:dyDescent="0.25">
      <c r="A1188" t="s">
        <v>3408</v>
      </c>
      <c r="B1188" t="s">
        <v>3819</v>
      </c>
      <c r="C1188" t="s">
        <v>3820</v>
      </c>
      <c r="D1188" s="1">
        <v>606</v>
      </c>
      <c r="E1188" s="1">
        <v>694.83</v>
      </c>
      <c r="F1188" s="1">
        <v>69.39</v>
      </c>
      <c r="G1188" s="1">
        <v>606</v>
      </c>
      <c r="H1188" s="1">
        <v>69.39</v>
      </c>
      <c r="I1188" s="1">
        <v>0</v>
      </c>
      <c r="J1188" s="1">
        <v>50.5</v>
      </c>
      <c r="K1188" s="1">
        <v>38.33</v>
      </c>
      <c r="L1188" s="1">
        <v>0</v>
      </c>
      <c r="M1188" s="1">
        <v>0</v>
      </c>
      <c r="N1188" s="1">
        <v>0</v>
      </c>
      <c r="O1188" s="1">
        <v>0</v>
      </c>
      <c r="P1188" s="1">
        <v>0</v>
      </c>
      <c r="Q1188" s="1">
        <v>0</v>
      </c>
      <c r="R1188" s="1">
        <v>0</v>
      </c>
      <c r="S1188" s="1">
        <v>0</v>
      </c>
      <c r="T1188" s="1">
        <v>0</v>
      </c>
      <c r="U1188" s="1">
        <v>0</v>
      </c>
      <c r="V1188" s="1" t="s">
        <v>377</v>
      </c>
      <c r="W1188" s="1" t="s">
        <v>377</v>
      </c>
      <c r="X1188" s="1">
        <f t="shared" si="18"/>
        <v>0</v>
      </c>
    </row>
    <row r="1189" spans="1:24" x14ac:dyDescent="0.25">
      <c r="A1189" t="s">
        <v>3411</v>
      </c>
      <c r="B1189" t="s">
        <v>3821</v>
      </c>
      <c r="C1189" t="s">
        <v>3822</v>
      </c>
      <c r="D1189" s="1">
        <v>1734.66</v>
      </c>
      <c r="E1189" s="1">
        <v>1734.66</v>
      </c>
      <c r="F1189" s="1">
        <v>1412.88</v>
      </c>
      <c r="G1189" s="1">
        <v>1734.66</v>
      </c>
      <c r="H1189" s="1">
        <v>198.62</v>
      </c>
      <c r="I1189" s="1">
        <v>0</v>
      </c>
      <c r="J1189" s="1">
        <v>0</v>
      </c>
      <c r="K1189" s="1">
        <v>0</v>
      </c>
      <c r="L1189" s="1">
        <v>0</v>
      </c>
      <c r="M1189" s="1">
        <v>0</v>
      </c>
      <c r="N1189" s="1">
        <v>0</v>
      </c>
      <c r="O1189" s="1">
        <v>0</v>
      </c>
      <c r="P1189" s="1">
        <v>0</v>
      </c>
      <c r="Q1189" s="1">
        <v>0</v>
      </c>
      <c r="R1189" s="1">
        <v>0</v>
      </c>
      <c r="S1189" s="1">
        <v>0</v>
      </c>
      <c r="T1189" s="1">
        <v>0</v>
      </c>
      <c r="U1189" s="1">
        <v>0</v>
      </c>
      <c r="V1189" s="1" t="s">
        <v>377</v>
      </c>
      <c r="W1189" s="1" t="s">
        <v>377</v>
      </c>
      <c r="X1189" s="1">
        <f t="shared" si="18"/>
        <v>0</v>
      </c>
    </row>
    <row r="1190" spans="1:24" x14ac:dyDescent="0.25">
      <c r="A1190" t="s">
        <v>3414</v>
      </c>
      <c r="B1190" t="s">
        <v>3823</v>
      </c>
      <c r="C1190" t="s">
        <v>3824</v>
      </c>
      <c r="D1190" s="1">
        <v>1734.66</v>
      </c>
      <c r="E1190" s="1">
        <v>1917.55</v>
      </c>
      <c r="F1190" s="1">
        <v>218.62</v>
      </c>
      <c r="G1190" s="1">
        <v>1734.66</v>
      </c>
      <c r="H1190" s="1">
        <v>198.62</v>
      </c>
      <c r="I1190" s="1">
        <v>0</v>
      </c>
      <c r="J1190" s="1">
        <v>144.56</v>
      </c>
      <c r="K1190" s="1">
        <v>38.33</v>
      </c>
      <c r="L1190" s="1">
        <v>0</v>
      </c>
      <c r="M1190" s="1">
        <v>0</v>
      </c>
      <c r="N1190" s="1">
        <v>0</v>
      </c>
      <c r="O1190" s="1">
        <v>0</v>
      </c>
      <c r="P1190" s="1">
        <v>0</v>
      </c>
      <c r="Q1190" s="1">
        <v>0</v>
      </c>
      <c r="R1190" s="1">
        <v>0</v>
      </c>
      <c r="S1190" s="1">
        <v>0</v>
      </c>
      <c r="T1190" s="1">
        <v>0</v>
      </c>
      <c r="U1190" s="1">
        <v>0</v>
      </c>
      <c r="V1190" s="1" t="s">
        <v>377</v>
      </c>
      <c r="W1190" s="1" t="s">
        <v>377</v>
      </c>
      <c r="X1190" s="1">
        <f t="shared" si="18"/>
        <v>0</v>
      </c>
    </row>
    <row r="1191" spans="1:24" x14ac:dyDescent="0.25">
      <c r="A1191" t="s">
        <v>3417</v>
      </c>
      <c r="B1191" t="s">
        <v>3825</v>
      </c>
      <c r="C1191" t="s">
        <v>3826</v>
      </c>
      <c r="D1191" s="1">
        <v>1212</v>
      </c>
      <c r="E1191" s="1">
        <v>1351.33</v>
      </c>
      <c r="F1191" s="1">
        <v>321.31</v>
      </c>
      <c r="G1191" s="1">
        <v>1212</v>
      </c>
      <c r="H1191" s="1">
        <v>138.77000000000001</v>
      </c>
      <c r="I1191" s="1">
        <v>0</v>
      </c>
      <c r="J1191" s="1">
        <v>101</v>
      </c>
      <c r="K1191" s="1">
        <v>38.33</v>
      </c>
      <c r="L1191" s="1">
        <v>0</v>
      </c>
      <c r="M1191" s="1">
        <v>0</v>
      </c>
      <c r="N1191" s="1">
        <v>0</v>
      </c>
      <c r="O1191" s="1">
        <v>0</v>
      </c>
      <c r="P1191" s="1">
        <v>0</v>
      </c>
      <c r="Q1191" s="1">
        <v>0</v>
      </c>
      <c r="R1191" s="1">
        <v>0</v>
      </c>
      <c r="S1191" s="1">
        <v>0</v>
      </c>
      <c r="T1191" s="1">
        <v>0</v>
      </c>
      <c r="U1191" s="1">
        <v>0</v>
      </c>
      <c r="V1191" s="1" t="s">
        <v>377</v>
      </c>
      <c r="W1191" s="1" t="s">
        <v>377</v>
      </c>
      <c r="X1191" s="1">
        <f t="shared" si="18"/>
        <v>0</v>
      </c>
    </row>
    <row r="1192" spans="1:24" x14ac:dyDescent="0.25">
      <c r="A1192" t="s">
        <v>3420</v>
      </c>
      <c r="B1192" t="s">
        <v>3484</v>
      </c>
      <c r="C1192" t="s">
        <v>3485</v>
      </c>
      <c r="D1192" s="1">
        <v>1086</v>
      </c>
      <c r="E1192" s="1">
        <v>1086</v>
      </c>
      <c r="F1192" s="1">
        <v>612.98</v>
      </c>
      <c r="G1192" s="1">
        <v>1086</v>
      </c>
      <c r="H1192" s="1">
        <v>124.35</v>
      </c>
      <c r="I1192" s="1">
        <v>0</v>
      </c>
      <c r="J1192" s="1">
        <v>0</v>
      </c>
      <c r="K1192" s="1">
        <v>0</v>
      </c>
      <c r="L1192" s="1">
        <v>0</v>
      </c>
      <c r="M1192" s="1">
        <v>0</v>
      </c>
      <c r="N1192" s="1">
        <v>0</v>
      </c>
      <c r="O1192" s="1">
        <v>0</v>
      </c>
      <c r="P1192" s="1">
        <v>0</v>
      </c>
      <c r="Q1192" s="1">
        <v>0</v>
      </c>
      <c r="R1192" s="1">
        <v>0</v>
      </c>
      <c r="S1192" s="1">
        <v>0</v>
      </c>
      <c r="T1192" s="1">
        <v>0</v>
      </c>
      <c r="U1192" s="1">
        <v>0</v>
      </c>
      <c r="V1192" s="1" t="s">
        <v>377</v>
      </c>
      <c r="W1192" s="1" t="s">
        <v>377</v>
      </c>
      <c r="X1192" s="1">
        <f t="shared" si="18"/>
        <v>0</v>
      </c>
    </row>
    <row r="1193" spans="1:24" x14ac:dyDescent="0.25">
      <c r="A1193" t="s">
        <v>3423</v>
      </c>
      <c r="B1193" t="s">
        <v>3486</v>
      </c>
      <c r="C1193" t="s">
        <v>3487</v>
      </c>
      <c r="D1193" s="1">
        <v>1734.66</v>
      </c>
      <c r="E1193" s="1">
        <v>1917.55</v>
      </c>
      <c r="F1193" s="1">
        <v>538.49</v>
      </c>
      <c r="G1193" s="1">
        <v>1734.66</v>
      </c>
      <c r="H1193" s="1">
        <v>198.62</v>
      </c>
      <c r="I1193" s="1">
        <v>0</v>
      </c>
      <c r="J1193" s="1">
        <v>144.56</v>
      </c>
      <c r="K1193" s="1">
        <v>38.33</v>
      </c>
      <c r="L1193" s="1">
        <v>0</v>
      </c>
      <c r="M1193" s="1">
        <v>0</v>
      </c>
      <c r="N1193" s="1">
        <v>0</v>
      </c>
      <c r="O1193" s="1">
        <v>0</v>
      </c>
      <c r="P1193" s="1">
        <v>0</v>
      </c>
      <c r="Q1193" s="1">
        <v>0</v>
      </c>
      <c r="R1193" s="1">
        <v>0</v>
      </c>
      <c r="S1193" s="1">
        <v>0</v>
      </c>
      <c r="T1193" s="1">
        <v>0</v>
      </c>
      <c r="U1193" s="1">
        <v>0</v>
      </c>
      <c r="V1193" s="1" t="s">
        <v>377</v>
      </c>
      <c r="W1193" s="1" t="s">
        <v>377</v>
      </c>
      <c r="X1193" s="1">
        <f t="shared" si="18"/>
        <v>0</v>
      </c>
    </row>
    <row r="1194" spans="1:24" x14ac:dyDescent="0.25">
      <c r="A1194" t="s">
        <v>3426</v>
      </c>
      <c r="B1194" t="s">
        <v>3488</v>
      </c>
      <c r="C1194" t="s">
        <v>3489</v>
      </c>
      <c r="D1194" s="1">
        <v>940.74</v>
      </c>
      <c r="E1194" s="1">
        <v>940.74</v>
      </c>
      <c r="F1194" s="1">
        <v>0</v>
      </c>
      <c r="G1194" s="1">
        <v>0</v>
      </c>
      <c r="H1194" s="1">
        <v>0</v>
      </c>
      <c r="I1194" s="1">
        <v>0</v>
      </c>
      <c r="J1194" s="1">
        <v>0</v>
      </c>
      <c r="K1194" s="1">
        <v>0</v>
      </c>
      <c r="L1194" s="1">
        <v>0</v>
      </c>
      <c r="M1194" s="1">
        <v>0</v>
      </c>
      <c r="N1194" s="1">
        <v>0</v>
      </c>
      <c r="O1194" s="1">
        <v>0</v>
      </c>
      <c r="P1194" s="1">
        <v>0</v>
      </c>
      <c r="Q1194" s="1">
        <v>0</v>
      </c>
      <c r="R1194" s="1">
        <v>0</v>
      </c>
      <c r="S1194" s="1">
        <v>0</v>
      </c>
      <c r="T1194" s="1">
        <v>0</v>
      </c>
      <c r="U1194" s="1">
        <v>0</v>
      </c>
      <c r="V1194" s="1" t="s">
        <v>377</v>
      </c>
      <c r="W1194" s="1" t="s">
        <v>377</v>
      </c>
      <c r="X1194" s="1">
        <f t="shared" si="18"/>
        <v>0</v>
      </c>
    </row>
    <row r="1195" spans="1:24" x14ac:dyDescent="0.25">
      <c r="A1195" t="s">
        <v>3429</v>
      </c>
      <c r="B1195" t="s">
        <v>3827</v>
      </c>
      <c r="C1195" t="s">
        <v>3828</v>
      </c>
      <c r="D1195" s="1">
        <v>867.33</v>
      </c>
      <c r="E1195" s="1">
        <v>867.33</v>
      </c>
      <c r="F1195" s="1">
        <v>99.31</v>
      </c>
      <c r="G1195" s="1">
        <v>867.33</v>
      </c>
      <c r="H1195" s="1">
        <v>99.31</v>
      </c>
      <c r="I1195" s="1">
        <v>0</v>
      </c>
      <c r="J1195" s="1">
        <v>0</v>
      </c>
      <c r="K1195" s="1">
        <v>0</v>
      </c>
      <c r="L1195" s="1">
        <v>0</v>
      </c>
      <c r="M1195" s="1">
        <v>0</v>
      </c>
      <c r="N1195" s="1">
        <v>0</v>
      </c>
      <c r="O1195" s="1">
        <v>0</v>
      </c>
      <c r="P1195" s="1">
        <v>0</v>
      </c>
      <c r="Q1195" s="1">
        <v>0</v>
      </c>
      <c r="R1195" s="1">
        <v>0</v>
      </c>
      <c r="S1195" s="1">
        <v>0</v>
      </c>
      <c r="T1195" s="1">
        <v>0</v>
      </c>
      <c r="U1195" s="1">
        <v>0</v>
      </c>
      <c r="V1195" s="1" t="s">
        <v>377</v>
      </c>
      <c r="W1195" s="1" t="s">
        <v>377</v>
      </c>
      <c r="X1195" s="1">
        <f t="shared" si="18"/>
        <v>0</v>
      </c>
    </row>
    <row r="1196" spans="1:24" x14ac:dyDescent="0.25">
      <c r="A1196" t="s">
        <v>3432</v>
      </c>
      <c r="B1196" t="s">
        <v>3490</v>
      </c>
      <c r="C1196" t="s">
        <v>3491</v>
      </c>
      <c r="D1196" s="1">
        <v>693.86</v>
      </c>
      <c r="E1196" s="1">
        <v>790.01</v>
      </c>
      <c r="F1196" s="1">
        <v>79.45</v>
      </c>
      <c r="G1196" s="1">
        <v>693.86</v>
      </c>
      <c r="H1196" s="1">
        <v>79.45</v>
      </c>
      <c r="I1196" s="1">
        <v>0</v>
      </c>
      <c r="J1196" s="1">
        <v>57.82</v>
      </c>
      <c r="K1196" s="1">
        <v>38.33</v>
      </c>
      <c r="L1196" s="1">
        <v>0</v>
      </c>
      <c r="M1196" s="1">
        <v>0</v>
      </c>
      <c r="N1196" s="1">
        <v>0</v>
      </c>
      <c r="O1196" s="1">
        <v>0</v>
      </c>
      <c r="P1196" s="1">
        <v>0</v>
      </c>
      <c r="Q1196" s="1">
        <v>0</v>
      </c>
      <c r="R1196" s="1">
        <v>0</v>
      </c>
      <c r="S1196" s="1">
        <v>0</v>
      </c>
      <c r="T1196" s="1">
        <v>0</v>
      </c>
      <c r="U1196" s="1">
        <v>0</v>
      </c>
      <c r="V1196" s="1" t="s">
        <v>377</v>
      </c>
      <c r="W1196" s="1" t="s">
        <v>377</v>
      </c>
      <c r="X1196" s="1">
        <f t="shared" si="18"/>
        <v>0</v>
      </c>
    </row>
    <row r="1197" spans="1:24" x14ac:dyDescent="0.25">
      <c r="A1197" t="s">
        <v>3435</v>
      </c>
      <c r="B1197" t="s">
        <v>3492</v>
      </c>
      <c r="C1197" t="s">
        <v>3493</v>
      </c>
      <c r="D1197" s="1">
        <v>1212</v>
      </c>
      <c r="E1197" s="1">
        <v>1351.33</v>
      </c>
      <c r="F1197" s="1">
        <v>158.77000000000001</v>
      </c>
      <c r="G1197" s="1">
        <v>1212</v>
      </c>
      <c r="H1197" s="1">
        <v>138.77000000000001</v>
      </c>
      <c r="I1197" s="1">
        <v>0</v>
      </c>
      <c r="J1197" s="1">
        <v>101</v>
      </c>
      <c r="K1197" s="1">
        <v>38.33</v>
      </c>
      <c r="L1197" s="1">
        <v>0</v>
      </c>
      <c r="M1197" s="1">
        <v>0</v>
      </c>
      <c r="N1197" s="1">
        <v>0</v>
      </c>
      <c r="O1197" s="1">
        <v>0</v>
      </c>
      <c r="P1197" s="1">
        <v>0</v>
      </c>
      <c r="Q1197" s="1">
        <v>0</v>
      </c>
      <c r="R1197" s="1">
        <v>0</v>
      </c>
      <c r="S1197" s="1">
        <v>0</v>
      </c>
      <c r="T1197" s="1">
        <v>0</v>
      </c>
      <c r="U1197" s="1">
        <v>0</v>
      </c>
      <c r="V1197" s="1" t="s">
        <v>377</v>
      </c>
      <c r="W1197" s="1" t="s">
        <v>377</v>
      </c>
      <c r="X1197" s="1">
        <f t="shared" si="18"/>
        <v>0</v>
      </c>
    </row>
    <row r="1198" spans="1:24" x14ac:dyDescent="0.25">
      <c r="A1198" t="s">
        <v>3438</v>
      </c>
      <c r="B1198" t="s">
        <v>3494</v>
      </c>
      <c r="C1198" t="s">
        <v>3495</v>
      </c>
      <c r="D1198" s="1">
        <v>1086</v>
      </c>
      <c r="E1198" s="1">
        <v>1086</v>
      </c>
      <c r="F1198" s="1">
        <v>124.35</v>
      </c>
      <c r="G1198" s="1">
        <v>1086</v>
      </c>
      <c r="H1198" s="1">
        <v>124.35</v>
      </c>
      <c r="I1198" s="1">
        <v>0</v>
      </c>
      <c r="J1198" s="1">
        <v>0</v>
      </c>
      <c r="K1198" s="1">
        <v>0</v>
      </c>
      <c r="L1198" s="1">
        <v>0</v>
      </c>
      <c r="M1198" s="1">
        <v>0</v>
      </c>
      <c r="N1198" s="1">
        <v>0</v>
      </c>
      <c r="O1198" s="1">
        <v>0</v>
      </c>
      <c r="P1198" s="1">
        <v>0</v>
      </c>
      <c r="Q1198" s="1">
        <v>0</v>
      </c>
      <c r="R1198" s="1">
        <v>0</v>
      </c>
      <c r="S1198" s="1">
        <v>0</v>
      </c>
      <c r="T1198" s="1">
        <v>0</v>
      </c>
      <c r="U1198" s="1">
        <v>0</v>
      </c>
      <c r="V1198" s="1" t="s">
        <v>377</v>
      </c>
      <c r="W1198" s="1" t="s">
        <v>377</v>
      </c>
      <c r="X1198" s="1">
        <f t="shared" si="18"/>
        <v>0</v>
      </c>
    </row>
    <row r="1199" spans="1:24" x14ac:dyDescent="0.25">
      <c r="A1199" t="s">
        <v>3441</v>
      </c>
      <c r="B1199" t="s">
        <v>3496</v>
      </c>
      <c r="C1199" t="s">
        <v>3497</v>
      </c>
      <c r="D1199" s="1">
        <v>700.88</v>
      </c>
      <c r="E1199" s="1">
        <v>700.88</v>
      </c>
      <c r="F1199" s="1">
        <v>0</v>
      </c>
      <c r="G1199" s="1">
        <v>0</v>
      </c>
      <c r="H1199" s="1">
        <v>0</v>
      </c>
      <c r="I1199" s="1">
        <v>0</v>
      </c>
      <c r="J1199" s="1">
        <v>0</v>
      </c>
      <c r="K1199" s="1">
        <v>0</v>
      </c>
      <c r="L1199" s="1">
        <v>0</v>
      </c>
      <c r="M1199" s="1">
        <v>0</v>
      </c>
      <c r="N1199" s="1">
        <v>0</v>
      </c>
      <c r="O1199" s="1">
        <v>0</v>
      </c>
      <c r="P1199" s="1">
        <v>0</v>
      </c>
      <c r="Q1199" s="1">
        <v>0</v>
      </c>
      <c r="R1199" s="1">
        <v>0</v>
      </c>
      <c r="S1199" s="1">
        <v>0</v>
      </c>
      <c r="T1199" s="1">
        <v>0</v>
      </c>
      <c r="U1199" s="1">
        <v>0</v>
      </c>
      <c r="V1199" s="1" t="s">
        <v>377</v>
      </c>
      <c r="W1199" s="1" t="s">
        <v>377</v>
      </c>
      <c r="X1199" s="1">
        <f t="shared" si="18"/>
        <v>0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</vt:lpstr>
      <vt:lpstr>DISTRIBUTIVO</vt:lpstr>
      <vt:lpstr>IMPTO RTA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DOCENTE REVISOR</dc:creator>
  <cp:lastModifiedBy>SCARDENAS</cp:lastModifiedBy>
  <cp:lastPrinted>2023-01-24T21:39:16Z</cp:lastPrinted>
  <dcterms:created xsi:type="dcterms:W3CDTF">2022-01-18T15:41:22Z</dcterms:created>
  <dcterms:modified xsi:type="dcterms:W3CDTF">2024-02-07T16:41:25Z</dcterms:modified>
</cp:coreProperties>
</file>