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S MERCY\2021\RENDICION DE CUENTAS\"/>
    </mc:Choice>
  </mc:AlternateContent>
  <bookViews>
    <workbookView xWindow="0" yWindow="0" windowWidth="15345" windowHeight="39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41" i="1"/>
  <c r="F41" i="1" s="1"/>
  <c r="D40" i="1"/>
  <c r="E40" i="1" s="1"/>
  <c r="D39" i="1"/>
  <c r="E39" i="1" s="1"/>
  <c r="F39" i="1" l="1"/>
  <c r="F40" i="1"/>
  <c r="E42" i="1" l="1"/>
  <c r="F42" i="1" s="1"/>
  <c r="E32" i="1" l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28" i="1" l="1"/>
  <c r="F28" i="1" s="1"/>
  <c r="E29" i="1"/>
  <c r="F29" i="1"/>
  <c r="E30" i="1"/>
  <c r="F30" i="1" s="1"/>
  <c r="E31" i="1"/>
  <c r="F31" i="1" s="1"/>
  <c r="E23" i="1" l="1"/>
  <c r="F23" i="1" s="1"/>
  <c r="E24" i="1"/>
  <c r="F24" i="1" s="1"/>
  <c r="E25" i="1"/>
  <c r="F25" i="1" s="1"/>
  <c r="E21" i="1" l="1"/>
  <c r="F21" i="1" s="1"/>
  <c r="E22" i="1"/>
  <c r="F22" i="1" s="1"/>
  <c r="E20" i="1"/>
  <c r="F20" i="1" s="1"/>
  <c r="E19" i="1" l="1"/>
  <c r="F19" i="1" s="1"/>
  <c r="F10" i="1" l="1"/>
  <c r="D18" i="1"/>
  <c r="D43" i="1" s="1"/>
  <c r="E6" i="1"/>
  <c r="E7" i="1"/>
  <c r="F7" i="1" s="1"/>
  <c r="E8" i="1"/>
  <c r="F8" i="1" s="1"/>
  <c r="E9" i="1"/>
  <c r="F9" i="1" s="1"/>
  <c r="E11" i="1"/>
  <c r="F11" i="1" s="1"/>
  <c r="E12" i="1"/>
  <c r="F12" i="1" s="1"/>
  <c r="E13" i="1"/>
  <c r="E14" i="1"/>
  <c r="F14" i="1" s="1"/>
  <c r="E15" i="1"/>
  <c r="F15" i="1" s="1"/>
  <c r="E16" i="1"/>
  <c r="F16" i="1" s="1"/>
  <c r="E17" i="1"/>
  <c r="F17" i="1" s="1"/>
  <c r="E5" i="1"/>
  <c r="F13" i="1" l="1"/>
  <c r="F6" i="1"/>
  <c r="E18" i="1"/>
  <c r="F18" i="1" s="1"/>
  <c r="F5" i="1"/>
  <c r="E43" i="1" l="1"/>
  <c r="F43" i="1"/>
  <c r="D49" i="1" s="1"/>
  <c r="D50" i="1" s="1"/>
</calcChain>
</file>

<file path=xl/sharedStrings.xml><?xml version="1.0" encoding="utf-8"?>
<sst xmlns="http://schemas.openxmlformats.org/spreadsheetml/2006/main" count="165" uniqueCount="102">
  <si>
    <t>EJECUCIÓN PAC 2020</t>
  </si>
  <si>
    <t>CÓDIGO DEL PROCESO</t>
  </si>
  <si>
    <t>TIPO DEL PROCESO</t>
  </si>
  <si>
    <t>OBJETO DEL PROCESO</t>
  </si>
  <si>
    <t>ETAPA DE LA CONTRATACIÓN</t>
  </si>
  <si>
    <t>SIE-UNACH-002-2020</t>
  </si>
  <si>
    <t>SUBASTA INVERSA ELECTRONICA</t>
  </si>
  <si>
    <t>SERVICIO DE VIGILANCIA Y SEGURIDAD PRIVADA PARA LA UNACH 2020</t>
  </si>
  <si>
    <t>PRE-UNACH-001-2020</t>
  </si>
  <si>
    <t xml:space="preserve">Regimen Especial </t>
  </si>
  <si>
    <t>ABASTECIMIENTO DE COMBUSTIBLE PARA LOS VEHÍCULOS DE LA UNIVERSIDAD NACIONAL DE CHIMBORAZO 2020</t>
  </si>
  <si>
    <t>PRE-UNACH-002-2020</t>
  </si>
  <si>
    <t>RÉGIMEN ESPECIAL</t>
  </si>
  <si>
    <t>CONTRATACIÓN PLURIANUAL DEL SERVICIO DE INTERNET COMERCIAL Y RED AVANZADA ACADÉMICA DE INVESTIGACIÓN Y DESARROLLO PARA LA UNIVERSIDAD NACIONAL DE CHIMBORAZO</t>
  </si>
  <si>
    <t>ADQUISICIÓN BIENES PREVISTOS EN EL PLAN DE CONTINGENCIA DE LA UNIVERSIDAD NACIONAL DE CHIMBORAZO PARA COVID 19 -AÑO 2020</t>
  </si>
  <si>
    <t>CE-20200001858253</t>
  </si>
  <si>
    <t>CATALOGO ELECTRONICO</t>
  </si>
  <si>
    <t>DESINFECCIÓN BATERIAS SANITARIAS</t>
  </si>
  <si>
    <t>LICS-UNACH-001-2020</t>
  </si>
  <si>
    <t>LICITACIÓN SEGUROS</t>
  </si>
  <si>
    <t>CONTRATACIÓN DE LAS POLIZAS DE SEGUROS DE VIDA Y ACCIDENTES PERSONALES PARA LOS ESTUDIANTES DE LA UNIVERSIDAD NACIONAL DE CHIMBORAZO VIGENCIA 2020 - 2021</t>
  </si>
  <si>
    <t>PRE-UNACH-006-2020</t>
  </si>
  <si>
    <t>REGIMEN ESPECIAL</t>
  </si>
  <si>
    <t>CONTRATACIÓN DE ACCESO A RECURSOS BRITANNICA ACADEMIC EDITION, BRITANNICA IMAGEQUEST Y BRITANNICA MODERNA PARA ACTIVIDADES ACADÉMICAS DE LA UNIVERSIDAD NACIONAL DE CHIMBORAZO AÑO 2020</t>
  </si>
  <si>
    <t>PRE-UNACH-004-2020</t>
  </si>
  <si>
    <t>CONTRATACIÓN DE ACCESO A RECURSOS: BASES DE DATOS PROQUEST CENTRAL + PRISMA, EBOOK CENTRAL ACADEMIC COMPLETE, PARA ACTIVIDADES ACADÉMICAS DE LA UNIVERSIDAD NACIONAL DE CHIMBORAZO AÑO 2020</t>
  </si>
  <si>
    <t>DESDE LA ORDEN DE COMPRA CE-20200001865647 HASTA LA CE-20200001865656</t>
  </si>
  <si>
    <t>CATÁLOGO ELECTRONICO</t>
  </si>
  <si>
    <t>Adquisición de Mobiliario a través de catálogo electrónico para el equipamiento del Bloque de la Facultad de Ciencias de la Educación, Humanas y Tecnologías de la UNACH 2020</t>
  </si>
  <si>
    <t>MONTO EJECUTADO (SIN IVA)</t>
  </si>
  <si>
    <t>SIE-UNACH-003-2020</t>
  </si>
  <si>
    <t>ADQUISICIÓN DE PROYECTORES PARA EL EQUIPAMIENTO DE AULAS Y LABORATORIOS DE LA UNIVERSIDAD NACIONAL DE CHIMBORAZO AÑO 2020</t>
  </si>
  <si>
    <t>SIE-UNACH-004-2020</t>
  </si>
  <si>
    <t>ADQUISICIÓN DE TABLETS Y COMPUTADOR DE ESCRITORIO TODO EN UNO PARA EL PROYECTO: “GESTIÓN DE LA INVESTIGACIÓN”, DE LA UNIVERSIDAD NACIONAL DE CHIMBORAZO, AÑO 2020</t>
  </si>
  <si>
    <t>SIE-UNACH-005-2020</t>
  </si>
  <si>
    <t>ADQUISICIÓN DE COMPUTADORAS DE ESCRITORIO PARA LA UNIVERSIDAD NACIONAL DE CHIMBORAZO, PARA APOYO A LAS ACTIVIDADES ACADÉMICAS, INVESTIGACIÓN, VINCULACIÓN Y FORTALECIMIENTO TECNOLÓGICO</t>
  </si>
  <si>
    <t>PRE-UNACH-003-2020</t>
  </si>
  <si>
    <t>CONTRATACIÓN DEL ACCESO A RECURSOS GALE: ACADEMIC ONEFILE + INFORME ACADÉMICO, PARA ACTIVIDADES ACADÉMICAS DE LA UNIVERSIDAD NACIONAL DE CHIMBORAZO AÑO 2020</t>
  </si>
  <si>
    <t>VALOR IVA</t>
  </si>
  <si>
    <t>VALOR EJECUTADO INCLUIDO IVA</t>
  </si>
  <si>
    <t>ADQUISICIÓN DE ARCHIVADORES AEREOS Y AMONIO CUATERNARIO</t>
  </si>
  <si>
    <t>CE-20200001873995         CE-20200001873748</t>
  </si>
  <si>
    <t>-</t>
  </si>
  <si>
    <t>PEA-UNACH-001-2020</t>
  </si>
  <si>
    <t>PROCEDIMIENTO ESPECIAL</t>
  </si>
  <si>
    <t>ARRENDAMIENTO DE UN ESPACIO FÍSICO DESTINADO PARA EL FUNCIONAMIENTO DE LAS OFICINAS DEL CONSULTORIO JURÍDICO GRATUITO DE LA CARRERA DE DERECHO DE LA FACULTAD DE CIENCIAS POLITICAS Y ADMINISTRATIVAS DE LA UNIVERSIDAD NACIONAL DE CHIMBORAZO</t>
  </si>
  <si>
    <t>SIE-UNACH-006-2020</t>
  </si>
  <si>
    <t>ADQUISICIÓN DE EQUIPAMIENTO ACTIVO DE RED PARA EL NUEVO EDIFICIO DE LA FACULTAD DE CIENCIAS DE LA EDUCACIÓN, HUMANAS Y TECNOLOGÍAS DE LA UNIVERSIDAD NACIONAL DE CHIMBORAZO, 2020.</t>
  </si>
  <si>
    <t>DESIERTO</t>
  </si>
  <si>
    <t>ADQUISICIÓN DE MATERIALES DE ASEO</t>
  </si>
  <si>
    <t>DESDE CE-20200001889255 HASTA CE-20200001889264</t>
  </si>
  <si>
    <t>INFIIMA CUANTÍA</t>
  </si>
  <si>
    <t>ADQUISICION DE PRUEBAS RÁPIDAS COVID 19</t>
  </si>
  <si>
    <t>PRE-UNACH-007-2020</t>
  </si>
  <si>
    <t>CONTRATACIÓN DEL ARRENDAMIENTO DEL SISTEMA DE ANALISIS DE COINCIDENCIAS Y CONTROL DE PLAGIO URKUND PARA LA UNIVERSIDAD NACIONAL DE CHIMBORAZO, AÑO 2020</t>
  </si>
  <si>
    <t>PRE-UNACH-008-2020</t>
  </si>
  <si>
    <t>CONTRATACIÓN DE ACCESO A LA BASE DE DATOS SCOPUS, PARA ACTIVIDADES ACADÉMICAS DE LA UNIVERSIDAD NACIONAL DE CHIMBORAZO AÑO 2020</t>
  </si>
  <si>
    <t>PRE-UNACH-009-2020</t>
  </si>
  <si>
    <t>ARRENDAMIENTO DEL SISTEMA ONLINE PARA PRUEBAS PSICOMÉTRICAS MÁS SISTEMATIZACIÓN DE PRUEBAS DE CONOCIMIENTOS, REQUERIDO POR LA DIRECCIÓN DE ADMINISTRACIÓN DE TALENTO HUMANO DE LA UNIVERSIDAD NACIONAL DE CHIMBORAZO, AÑO 2020</t>
  </si>
  <si>
    <t>TOTAL PAC INCLUIDO IVA</t>
  </si>
  <si>
    <t>LICO-UNACH-002-2020</t>
  </si>
  <si>
    <t>LICITACIÓN DE OBRA</t>
  </si>
  <si>
    <t>CONTRATACIÓN DE LA CONSTRUCCIÓN DE LOS LABORATORIOS DE INGENIERÍA DE LA UNIVERSIDAD NACIONAL DE CHIMBORAZO</t>
  </si>
  <si>
    <t>LICO-UNACH-004-2020</t>
  </si>
  <si>
    <t>CONTRATACIÓN DE LA CONSTRUCCIÓN DEL “EDIFICIO DE LABORATORIOS DE CIENCIAS DE LA SALUD” DE LA UNIVERSIDAD NACIONAL DE CHIMBORAZO</t>
  </si>
  <si>
    <t>SIE-UNACH012-2020</t>
  </si>
  <si>
    <t>CONTRATACIÓN DEL SERVICIO DE PROMOCIÓN Y DIFUSIÓN DE LAS ACTIVIDADES DE ACADEMIA, INVESTIGACIÓN, VINCULACIÓN Y GESTIÓN INSTITUCIONALES DE LA UNIVERSIDAD EN MEDIOS DE COMUNICACIÓN ATL Y BTL. DE LA UNIVERSIDAD NACIONAL DE CHIMBORAZO 2020</t>
  </si>
  <si>
    <t>PRE-UNACH-013-2020</t>
  </si>
  <si>
    <t>SERVICIO DE ASESORÍA JURÍDICA EXTERNA PARA LA UNIVERSIDAD NACIONAL DE CHIMBORAZO, EN EL AÑO 2020</t>
  </si>
  <si>
    <t>PRE-UNACH-011-2020</t>
  </si>
  <si>
    <t>CONTRATACIÓN DEL SERVICIO DE DIFUSIÓN, Y PROMOCIÓN DE LAS ACTIVIDADES DE LA UNACH EN MEDIOS DE COMUNICACIÓN MASIVA IMPRESA REVISTA NEGOCIOS/ CLIC COMUNICACIÓN INTEGRAL PARA EL AÑO 2020.</t>
  </si>
  <si>
    <t>PRE-UNACH-010-2020</t>
  </si>
  <si>
    <t>CONTRATACIÓN DE LICENCIA DEL SISTEMA INFORMÁTICO PARA EL ADECUADO CONTROL Y SEGUIMIENTO DEL CUMPLIMIENTO O INCUMPLIMIENTO DE RECOMENDACIONES EMITIDAS EN LOS INFORMES DE EXÁMENES ESPECIALES REALIZADOS POR LA U. DE AUDITORÍA INTERNA Y LA CONTRALORÍA</t>
  </si>
  <si>
    <t>PORCENTAJE DE EJECUCIÓN</t>
  </si>
  <si>
    <t>SIE-UNACH-013-2020</t>
  </si>
  <si>
    <t>ADQUISICIÓN DE EQUIPOS PARA EL LABORATORIO DE CONTROL DE CALIDAD DE LAS CARRERA DE INGENIERÍA AGROINDUSTRIAL E INGENIERÍA INDUSTRIAL DE LA FACULTAD DE INGENIERÍA DE LA UNIVERSIDAD NACIONAL DE CHIMBORAZO, PARA EL AÑO 2020</t>
  </si>
  <si>
    <t>SIE-UNACH-014-2020</t>
  </si>
  <si>
    <t>ARRENDAMIENTO DE LICENCIAS ADOBE CREATIVE CLOUD PARA LA UNIVERSIDAD NACIONAL DE CHIMBORAZO, AÑO 2020</t>
  </si>
  <si>
    <t>SIE-UNACH-015-2020</t>
  </si>
  <si>
    <t>CONTRATACIÓN ANUAL DEL SERVICIO DE LICENCIAMIENTO DE SOFTWARE ESTADÍSTICO IBM SPSS STATISTICS PARA LA UNIVERSIDAD NACIONAL DE CHIMBORAZO, AÑO 2020</t>
  </si>
  <si>
    <t>SIE-UNACH-016-2020</t>
  </si>
  <si>
    <t>ADQUISICIÓN DE MATERIALES DE CONSTRUCCIÓN, ELÉCTRICOS, PLOMERÍA Y CARPINTERÍA PARA MANTENIMIENTO DE BIENES E INFRAESTRUCTURA DE LA UNIVERSIDAD NACIONAL DE CHIMBORAZO, AÑO 2020</t>
  </si>
  <si>
    <t>SIE-UNACH-017-2020</t>
  </si>
  <si>
    <t>ARRENDAMIENTO DE LICENCIAS MICROSOFT CAMPUS AGREEMENT PARA LA UNIVERSIDAD NACIONAL DE CHIMBORAZO AÑO 2020.</t>
  </si>
  <si>
    <t>PRE-UNACH-027-2020</t>
  </si>
  <si>
    <t>CONTRATACIÓN ANUAL DEL SERVICIO DE ACCESO A LA INFORMACIÓN Y BASES DE DATOS JURÍDICAS LEXIS PARA LA UNACH, AÑO 2020</t>
  </si>
  <si>
    <t>PRE-UNACH-019-2020</t>
  </si>
  <si>
    <t>CONTRATACIÓN PLURIANUAL DEL SERVICIO DE DIFUSIÓN, Y PROMOCIÓN DE LAS ACTIVIDADES DE LA UNACH EN MEDIOS DE COMUNICACIÓN MASIVA IMPRESA ?DIARIO LOS ANDES? PARA EL AÑO 2020 -2021</t>
  </si>
  <si>
    <t>NO APLICA</t>
  </si>
  <si>
    <t>LICS-UNACH-002-2020</t>
  </si>
  <si>
    <t>LICITACIÓN DE SEGUROS</t>
  </si>
  <si>
    <t>CONTRATACIÓN DE PÓLIZAS DE SEGUROS PARA LOS BIENES INSTITUCIONALES Y SERVIDORES CAUCIONADOS DE LA UNIVERSIDAD NACIONAL DE CHIMBORAZO VIGENCIA 2020-2021</t>
  </si>
  <si>
    <t>PAC ADJUDICADO HASTA EL 30 DE DICIEMBRE DEL 2020</t>
  </si>
  <si>
    <t>TOTAL EJECUTADO PAC CON CORTE AL 31 DE diciembre 2020</t>
  </si>
  <si>
    <t>Catálogo Electrónico</t>
  </si>
  <si>
    <t xml:space="preserve">Adquisición Emergencia Sanitaria </t>
  </si>
  <si>
    <t>CATÁLOGO ELECTRÓNICO</t>
  </si>
  <si>
    <t>COMPRAS PÚBLICAS</t>
  </si>
  <si>
    <t>ADQUISICION DE BIENES PARA REALIZAR FUMIGACION Y DESINFECCION MOTOBOMBAS Y CANECAS DE ACEITE</t>
  </si>
  <si>
    <t xml:space="preserve">CONTRATACIÓN DEL MANTENIMIENTO PREVENTIVO Y CORRECTIVO DE BOMBAS, CALDERO Y CALENTADOR DE LA PISCINA DE LA UNIVERSIDAD NACIONAL DE CHIMBORAZO, AÑO 2020 </t>
  </si>
  <si>
    <t>Contratación del Servicios de mantenimiento preventivo y/o correctivo del parque automotor  propiedad de la Universidad Nacional de Chimborazo.</t>
  </si>
  <si>
    <t>PORTAL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</si>
</sst>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\ #,##0.00_);[Red]\(&quot;$&quot;\ #,##0.00\)"/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indexed="12"/>
      <name val="Calibri"/>
      <family val="2"/>
      <scheme val="minor"/>
    </font>
    <font>
      <sz val="8"/>
      <color rgb="FF4F4F4F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4" fontId="3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8" fontId="3" fillId="0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/>
    </xf>
    <xf numFmtId="8" fontId="2" fillId="4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7" xfId="1" applyFont="1" applyFill="1" applyBorder="1" applyAlignment="1" applyProtection="1">
      <alignment horizontal="left" vertical="top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2" borderId="0" xfId="0" applyFill="1"/>
    <xf numFmtId="8" fontId="0" fillId="2" borderId="0" xfId="0" applyNumberFormat="1" applyFill="1"/>
    <xf numFmtId="0" fontId="7" fillId="2" borderId="0" xfId="0" applyFont="1" applyFill="1"/>
    <xf numFmtId="4" fontId="3" fillId="0" borderId="0" xfId="0" applyNumberFormat="1" applyFont="1" applyFill="1"/>
    <xf numFmtId="0" fontId="0" fillId="0" borderId="0" xfId="0" applyFill="1"/>
    <xf numFmtId="8" fontId="7" fillId="0" borderId="0" xfId="0" applyNumberFormat="1" applyFont="1" applyFill="1"/>
    <xf numFmtId="8" fontId="0" fillId="0" borderId="0" xfId="0" applyNumberFormat="1" applyFill="1"/>
    <xf numFmtId="0" fontId="4" fillId="5" borderId="8" xfId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8" fontId="3" fillId="0" borderId="12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3" xfId="1" applyFont="1" applyBorder="1" applyAlignment="1" applyProtection="1">
      <alignment horizontal="center" vertical="center"/>
    </xf>
    <xf numFmtId="0" fontId="4" fillId="2" borderId="14" xfId="1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ach.edu.ec/images/galeriajulio/Compras_publicas/2020/ordenes_de_compra_junio.pdf" TargetMode="External"/><Relationship Id="rId13" Type="http://schemas.openxmlformats.org/officeDocument/2006/relationships/hyperlink" Target="https://www.compraspublicas.gob.ec/ProcesoContratacion/compras/PC/informacionProcesoContratacion2.cpe?idSoliCompra=eOspoTGSFAqvQ0BH3UJEyf9Sa_zq_TQ0F-q_SWxNxvE," TargetMode="External"/><Relationship Id="rId18" Type="http://schemas.openxmlformats.org/officeDocument/2006/relationships/hyperlink" Target="https://www.compraspublicas.gob.ec/ProcesoContratacion/compras/PC/informacionProcesoContratacion2.cpe?idSoliCompra=U1A65k9AL_nnOQ8Luma0EvpY_o4xBdx5aTjcBXAhmmY," TargetMode="External"/><Relationship Id="rId26" Type="http://schemas.openxmlformats.org/officeDocument/2006/relationships/hyperlink" Target="https://www.compraspublicas.gob.ec/ProcesoContratacion/compras/PC/informacionProcesoContratacion2.cpe?idSoliCompra=0PMEt_Re8tjFk8JspT0LkLJWlsazMVNPT1D68FvRuPw,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www.unach.edu.ec/images/galeriajulio/Compras_publicas/2020/orden%20de%20compra%20Limpieza%20firmado.pdf" TargetMode="External"/><Relationship Id="rId21" Type="http://schemas.openxmlformats.org/officeDocument/2006/relationships/hyperlink" Target="https://www.compraspublicas.gob.ec/ProcesoContratacion/compras/PC/informacionProcesoContratacion2.cpe?idSoliCompra=ghfiZ_D9l2V0e70qdlRJjMIoNYXMcuhaOogBxnG0RJo," TargetMode="External"/><Relationship Id="rId34" Type="http://schemas.openxmlformats.org/officeDocument/2006/relationships/hyperlink" Target="https://www.compraspublicas.gob.ec/ProcesoContratacion/compras/PC/informacionProcesoContratacion2.cpe?idSoliCompra=GZhdZNIT4w4eYO-aNHCkNB3Iu1_HuSiALgIrf6YUzmQ," TargetMode="External"/><Relationship Id="rId7" Type="http://schemas.openxmlformats.org/officeDocument/2006/relationships/hyperlink" Target="https://www.compraspublicas.gob.ec/ProcesoContratacion/compras/PC/informacionProcesoContratacion2.cpe?idSoliCompra=u2tfLhiCYNbb_Wx48DVI2ejOZJT37xYhRDD-RKTPl8A," TargetMode="External"/><Relationship Id="rId12" Type="http://schemas.openxmlformats.org/officeDocument/2006/relationships/hyperlink" Target="https://www.compraspublicas.gob.ec/ProcesoContratacion/compras/PC/informacionProcesoContratacion2.cpe?idSoliCompra=qPnixiG1KkhUtZzbnIZXqb4iBOxjfVgM9dl7TgfluRc," TargetMode="External"/><Relationship Id="rId17" Type="http://schemas.openxmlformats.org/officeDocument/2006/relationships/hyperlink" Target="https://www.compraspublicas.gob.ec/ProcesoContratacion/compras/PC/informacionProcesoContratacion2.cpe?idSoliCompra=0MYbL5euvmX5AC1eG8WvXpUEqP8sRIToF9grH4i_gyg," TargetMode="External"/><Relationship Id="rId25" Type="http://schemas.openxmlformats.org/officeDocument/2006/relationships/hyperlink" Target="https://www.compraspublicas.gob.ec/ProcesoContratacion/compras/PC/informacionProcesoContratacion2.cpe?idSoliCompra=Xo2UqPlYctX3HiTZQegV4yWkp018LNVWW7viDeuU1A0," TargetMode="External"/><Relationship Id="rId33" Type="http://schemas.openxmlformats.org/officeDocument/2006/relationships/hyperlink" Target="https://www.compraspublicas.gob.ec/ProcesoContratacion/compras/PC/informacionProcesoContratacion2.cpe?idSoliCompra=DHgLO1ViA78_gwNhVDPEWF_v9IB-Kmj5UkCDfDE9Xqo," TargetMode="External"/><Relationship Id="rId38" Type="http://schemas.openxmlformats.org/officeDocument/2006/relationships/hyperlink" Target="https://www.compraspublicas.gob.ec/ProcesoContratacion/compras/IC/buscarInfima.cpe" TargetMode="External"/><Relationship Id="rId2" Type="http://schemas.openxmlformats.org/officeDocument/2006/relationships/hyperlink" Target="https://www.compraspublicas.gob.ec/ProcesoContratacion/compras/PC/informacionProcesoContratacion2.cpe?idSoliCompra=9_s_e2CRW6Y6VFWoGpTJD9mBiVqvHwN2h3JDyxkLpiU," TargetMode="External"/><Relationship Id="rId16" Type="http://schemas.openxmlformats.org/officeDocument/2006/relationships/hyperlink" Target="https://www.compraspublicas.gob.ec/ProcesoContratacion/compras/PC/informacionProcesoContratacion2.cpe?idSoliCompra=LmxvMbO-OJvkZq67513vMtIc2CJ3OVk5blEUR4tRvD0," TargetMode="External"/><Relationship Id="rId20" Type="http://schemas.openxmlformats.org/officeDocument/2006/relationships/hyperlink" Target="https://www.compraspublicas.gob.ec/ProcesoContratacion/compras/PC/informacionProcesoContratacion2.cpe?idSoliCompra=dXWtBvVnEAY9Bnsb9IXNG2WFDRSUFkqHoIC9ODTvifg," TargetMode="External"/><Relationship Id="rId29" Type="http://schemas.openxmlformats.org/officeDocument/2006/relationships/hyperlink" Target="https://www.compraspublicas.gob.ec/ProcesoContratacion/compras/PC/informacionProcesoContratacion2.cpe?idSoliCompra=833slZ-aJ_P2Z5pomFjbMf8k7TH-7Sou2vrAP5EJ3F0," TargetMode="External"/><Relationship Id="rId1" Type="http://schemas.openxmlformats.org/officeDocument/2006/relationships/hyperlink" Target="https://www.compraspublicas.gob.ec/ProcesoContratacion/compras/PC/informacionProcesoContratacion2.cpe?idSoliCompra=8eIULKoaovx63R68gHgzC-4s8mC2hGyYMy4G2kRf47c," TargetMode="External"/><Relationship Id="rId6" Type="http://schemas.openxmlformats.org/officeDocument/2006/relationships/hyperlink" Target="https://www.compraspublicas.gob.ec/ProcesoContratacion/compras/PC/informacionProcesoContratacion2.cpe?idSoliCompra=7Qxt0KUqH347QDuFZaExjG2AokEyCnQUEfBOrM35RkU," TargetMode="External"/><Relationship Id="rId11" Type="http://schemas.openxmlformats.org/officeDocument/2006/relationships/hyperlink" Target="https://www.compraspublicas.gob.ec/ProcesoContratacion/compras/PC/informacionProcesoContratacion2.cpe?idSoliCompra=txsZTRMZa6mzu7r2Kkxs4EpNTZyYO2cwO-H3h7mecow," TargetMode="External"/><Relationship Id="rId24" Type="http://schemas.openxmlformats.org/officeDocument/2006/relationships/hyperlink" Target="https://www.compraspublicas.gob.ec/ProcesoContratacion/compras/PC/informacionProcesoContratacion2.cpe?idSoliCompra=7YHyCcDc_J_azcTeXoqiVROTas0drSWnwX-SCWmPF-o," TargetMode="External"/><Relationship Id="rId32" Type="http://schemas.openxmlformats.org/officeDocument/2006/relationships/hyperlink" Target="https://www.compraspublicas.gob.ec/ProcesoContratacion/compras/PC/informacionProcesoContratacion2.cpe?idSoliCompra=rb-Dtd9mYYEO0N1ejSJCHMeuLqn0xuusWprirjsxcd4," TargetMode="External"/><Relationship Id="rId37" Type="http://schemas.openxmlformats.org/officeDocument/2006/relationships/hyperlink" Target="https://www.compraspublicas.gob.ec/ProcesoContratacion/compras/IC/buscarInfima.cpe" TargetMode="External"/><Relationship Id="rId5" Type="http://schemas.openxmlformats.org/officeDocument/2006/relationships/hyperlink" Target="https://www.compraspublicas.gob.ec/ProcesoContratacion/compras/PC/informacionProcesoContratacion2.cpe?idSoliCompra=Oi2Jr0XZCku5h1sKbNCmrpspyWuEmd8Gdt9PV3r4e1Y," TargetMode="External"/><Relationship Id="rId15" Type="http://schemas.openxmlformats.org/officeDocument/2006/relationships/hyperlink" Target="https://www.compraspublicas.gob.ec/ProcesoContratacion/compras/PC/informacionProcesoContratacion2.cpe?idSoliCompra=GaIJshRwW2SA4hjQfbB0wer7OS6ljud7aeOlSrpGmYc," TargetMode="External"/><Relationship Id="rId23" Type="http://schemas.openxmlformats.org/officeDocument/2006/relationships/hyperlink" Target="https://www.compraspublicas.gob.ec/ProcesoContratacion/compras/PC/informacionProcesoContratacion2.cpe?idSoliCompra=raxRFPEXAma6dlHk5agy_BSeB-luZiMek5DPqZOecTA," TargetMode="External"/><Relationship Id="rId28" Type="http://schemas.openxmlformats.org/officeDocument/2006/relationships/hyperlink" Target="https://www.compraspublicas.gob.ec/ProcesoContratacion/compras/PC/informacionProcesoContratacion2.cpe?idSoliCompra=rN70QpDt-f4X0knZjavg-2b1wi3T-sHhhxPtVHvBIC8," TargetMode="External"/><Relationship Id="rId36" Type="http://schemas.openxmlformats.org/officeDocument/2006/relationships/hyperlink" Target="https://www.compraspublicas.gob.ec/ProcesoContratacion/compras/IC/buscarInfima.cpe" TargetMode="External"/><Relationship Id="rId10" Type="http://schemas.openxmlformats.org/officeDocument/2006/relationships/hyperlink" Target="https://www.compraspublicas.gob.ec/ProcesoContratacion/compras/PC/informacionProcesoContratacion2.cpe?idSoliCompra=WwoY8bbHts93dqB8jmZtgjr2UCk3PgiwgOXzAEXPAN8," TargetMode="External"/><Relationship Id="rId19" Type="http://schemas.openxmlformats.org/officeDocument/2006/relationships/hyperlink" Target="https://www.compraspublicas.gob.ec/ProcesoContratacion/compras/PC/informacionProcesoContratacion2.cpe?idSoliCompra=JeTPi4kcpkkEaeDp3dLdbyb3uNbyrB-x9xDn-Qzmjhs," TargetMode="External"/><Relationship Id="rId31" Type="http://schemas.openxmlformats.org/officeDocument/2006/relationships/hyperlink" Target="https://www.unach.edu.ec/images/galeriajulio/Compras_publicas/2020/catalogo_electronico_julio.pdf" TargetMode="External"/><Relationship Id="rId4" Type="http://schemas.openxmlformats.org/officeDocument/2006/relationships/hyperlink" Target="https://www.unach.edu.ec/wp-content/uploads/2020/05/ACTA-MAYO-27-2020.pdf" TargetMode="External"/><Relationship Id="rId9" Type="http://schemas.openxmlformats.org/officeDocument/2006/relationships/hyperlink" Target="https://www.unach.edu.ec/images/galeriajulio/Compras_publicas/2020/agosto.pdf" TargetMode="External"/><Relationship Id="rId14" Type="http://schemas.openxmlformats.org/officeDocument/2006/relationships/hyperlink" Target="https://www.compraspublicas.gob.ec/ProcesoContratacion/compras/PC/informacionProcesoContratacion2.cpe?idSoliCompra=c4pn--RCUGTj4qzHqtwO3vGnzSO-c29ZD4Aj1RHmCbs," TargetMode="External"/><Relationship Id="rId22" Type="http://schemas.openxmlformats.org/officeDocument/2006/relationships/hyperlink" Target="https://www.compraspublicas.gob.ec/ProcesoContratacion/compras/PC/informacionProcesoContratacion2.cpe?idSoliCompra=rgyMIZUXc48gC38ZzXidsbLTuu-MtFnSFrXAHVD0Kgc," TargetMode="External"/><Relationship Id="rId27" Type="http://schemas.openxmlformats.org/officeDocument/2006/relationships/hyperlink" Target="https://www.compraspublicas.gob.ec/ProcesoContratacion/compras/PC/informacionProcesoContratacion2.cpe?idSoliCompra=i34--rtj66dNzhfvgw7m4G69cPOKYI8z4tj1b7_AQto," TargetMode="External"/><Relationship Id="rId30" Type="http://schemas.openxmlformats.org/officeDocument/2006/relationships/hyperlink" Target="https://www.compraspublicas.gob.ec/ProcesoContratacion/compras/PC/informacionProcesoContratacion2.cpe?idSoliCompra=7h-qwO96Ay2NNzYqYqpbFO6qvIp6dpHI359WL_q3URg," TargetMode="External"/><Relationship Id="rId35" Type="http://schemas.openxmlformats.org/officeDocument/2006/relationships/hyperlink" Target="https://www.compraspublicas.gob.ec/ProcesoContratacion/compras/IC/buscarInfima.c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Normal="100" workbookViewId="0">
      <selection activeCell="J50" sqref="J50"/>
    </sheetView>
  </sheetViews>
  <sheetFormatPr baseColWidth="10" defaultRowHeight="15" x14ac:dyDescent="0.25"/>
  <cols>
    <col min="1" max="1" width="13.28515625" customWidth="1"/>
    <col min="2" max="2" width="13.5703125" customWidth="1"/>
    <col min="3" max="3" width="43.140625" bestFit="1" customWidth="1"/>
    <col min="4" max="4" width="14" style="25" bestFit="1" customWidth="1"/>
    <col min="5" max="5" width="10.140625" bestFit="1" customWidth="1"/>
    <col min="6" max="6" width="13.42578125" bestFit="1" customWidth="1"/>
    <col min="7" max="7" width="20.28515625" style="35" bestFit="1" customWidth="1"/>
  </cols>
  <sheetData>
    <row r="1" spans="1:7" x14ac:dyDescent="0.25">
      <c r="A1" s="1"/>
      <c r="B1" s="2"/>
      <c r="C1" s="2"/>
      <c r="D1" s="24"/>
      <c r="E1" s="3"/>
      <c r="F1" s="3"/>
      <c r="G1" s="4"/>
    </row>
    <row r="2" spans="1:7" ht="21" x14ac:dyDescent="0.25">
      <c r="A2" s="44" t="s">
        <v>0</v>
      </c>
      <c r="B2" s="44"/>
      <c r="C2" s="44"/>
      <c r="D2" s="44"/>
      <c r="E2" s="44"/>
      <c r="F2" s="44"/>
      <c r="G2" s="44"/>
    </row>
    <row r="3" spans="1:7" ht="15.75" thickBot="1" x14ac:dyDescent="0.3">
      <c r="A3" s="1"/>
      <c r="B3" s="2"/>
      <c r="C3" s="2"/>
      <c r="D3" s="24"/>
      <c r="E3" s="3"/>
      <c r="F3" s="3"/>
      <c r="G3" s="4"/>
    </row>
    <row r="4" spans="1:7" ht="34.5" thickBot="1" x14ac:dyDescent="0.3">
      <c r="A4" s="17" t="s">
        <v>1</v>
      </c>
      <c r="B4" s="18" t="s">
        <v>2</v>
      </c>
      <c r="C4" s="18" t="s">
        <v>3</v>
      </c>
      <c r="D4" s="18" t="s">
        <v>29</v>
      </c>
      <c r="E4" s="42" t="s">
        <v>38</v>
      </c>
      <c r="F4" s="42" t="s">
        <v>39</v>
      </c>
      <c r="G4" s="19" t="s">
        <v>4</v>
      </c>
    </row>
    <row r="5" spans="1:7" ht="27.75" customHeight="1" x14ac:dyDescent="0.25">
      <c r="A5" s="14" t="s">
        <v>5</v>
      </c>
      <c r="B5" s="15" t="s">
        <v>6</v>
      </c>
      <c r="C5" s="15" t="s">
        <v>7</v>
      </c>
      <c r="D5" s="16">
        <v>303662.84999999998</v>
      </c>
      <c r="E5" s="16">
        <f>+D5*0.12</f>
        <v>36439.541999999994</v>
      </c>
      <c r="F5" s="16">
        <f>+D5+E5</f>
        <v>340102.39199999999</v>
      </c>
      <c r="G5" s="41" t="s">
        <v>5</v>
      </c>
    </row>
    <row r="6" spans="1:7" ht="38.25" customHeight="1" x14ac:dyDescent="0.25">
      <c r="A6" s="11" t="s">
        <v>8</v>
      </c>
      <c r="B6" s="5" t="s">
        <v>9</v>
      </c>
      <c r="C6" s="5" t="s">
        <v>10</v>
      </c>
      <c r="D6" s="6">
        <v>19196.43</v>
      </c>
      <c r="E6" s="6">
        <f t="shared" ref="E6:E22" si="0">+D6*0.12</f>
        <v>2303.5715999999998</v>
      </c>
      <c r="F6" s="6">
        <f t="shared" ref="F6:F22" si="1">+D6+E6</f>
        <v>21500.0016</v>
      </c>
      <c r="G6" s="37" t="s">
        <v>8</v>
      </c>
    </row>
    <row r="7" spans="1:7" ht="42.75" customHeight="1" x14ac:dyDescent="0.25">
      <c r="A7" s="11" t="s">
        <v>11</v>
      </c>
      <c r="B7" s="5" t="s">
        <v>12</v>
      </c>
      <c r="C7" s="5" t="s">
        <v>13</v>
      </c>
      <c r="D7" s="6">
        <v>303097</v>
      </c>
      <c r="E7" s="6">
        <f t="shared" si="0"/>
        <v>36371.64</v>
      </c>
      <c r="F7" s="6">
        <f t="shared" si="1"/>
        <v>339468.64</v>
      </c>
      <c r="G7" s="28" t="s">
        <v>11</v>
      </c>
    </row>
    <row r="8" spans="1:7" ht="41.25" customHeight="1" x14ac:dyDescent="0.25">
      <c r="A8" s="12"/>
      <c r="B8" s="7"/>
      <c r="C8" s="5" t="s">
        <v>14</v>
      </c>
      <c r="D8" s="6">
        <v>37369.699999999997</v>
      </c>
      <c r="E8" s="6">
        <f t="shared" si="0"/>
        <v>4484.3639999999996</v>
      </c>
      <c r="F8" s="6">
        <f t="shared" si="1"/>
        <v>41854.063999999998</v>
      </c>
      <c r="G8" s="36" t="s">
        <v>95</v>
      </c>
    </row>
    <row r="9" spans="1:7" ht="26.25" customHeight="1" x14ac:dyDescent="0.25">
      <c r="A9" s="11" t="s">
        <v>15</v>
      </c>
      <c r="B9" s="5" t="s">
        <v>16</v>
      </c>
      <c r="C9" s="5" t="s">
        <v>17</v>
      </c>
      <c r="D9" s="6">
        <v>6696.39</v>
      </c>
      <c r="E9" s="6">
        <f t="shared" si="0"/>
        <v>803.56680000000006</v>
      </c>
      <c r="F9" s="6">
        <f t="shared" si="1"/>
        <v>7499.9567999999999</v>
      </c>
      <c r="G9" s="37" t="s">
        <v>94</v>
      </c>
    </row>
    <row r="10" spans="1:7" ht="52.5" customHeight="1" x14ac:dyDescent="0.25">
      <c r="A10" s="11" t="s">
        <v>18</v>
      </c>
      <c r="B10" s="5" t="s">
        <v>19</v>
      </c>
      <c r="C10" s="5" t="s">
        <v>20</v>
      </c>
      <c r="D10" s="8">
        <v>96480</v>
      </c>
      <c r="E10" s="6" t="s">
        <v>42</v>
      </c>
      <c r="F10" s="6">
        <f>+D10</f>
        <v>96480</v>
      </c>
      <c r="G10" s="36" t="s">
        <v>18</v>
      </c>
    </row>
    <row r="11" spans="1:7" ht="47.25" customHeight="1" x14ac:dyDescent="0.25">
      <c r="A11" s="11" t="s">
        <v>21</v>
      </c>
      <c r="B11" s="5" t="s">
        <v>22</v>
      </c>
      <c r="C11" s="5" t="s">
        <v>23</v>
      </c>
      <c r="D11" s="8">
        <v>4725</v>
      </c>
      <c r="E11" s="6">
        <f t="shared" si="0"/>
        <v>567</v>
      </c>
      <c r="F11" s="6">
        <f t="shared" si="1"/>
        <v>5292</v>
      </c>
      <c r="G11" s="36" t="s">
        <v>21</v>
      </c>
    </row>
    <row r="12" spans="1:7" ht="54.75" customHeight="1" x14ac:dyDescent="0.25">
      <c r="A12" s="11" t="s">
        <v>24</v>
      </c>
      <c r="B12" s="5" t="s">
        <v>22</v>
      </c>
      <c r="C12" s="5" t="s">
        <v>25</v>
      </c>
      <c r="D12" s="8">
        <v>15855.14</v>
      </c>
      <c r="E12" s="6">
        <f t="shared" si="0"/>
        <v>1902.6167999999998</v>
      </c>
      <c r="F12" s="6">
        <f t="shared" si="1"/>
        <v>17757.756799999999</v>
      </c>
      <c r="G12" s="36" t="s">
        <v>24</v>
      </c>
    </row>
    <row r="13" spans="1:7" ht="57" customHeight="1" x14ac:dyDescent="0.25">
      <c r="A13" s="13" t="s">
        <v>26</v>
      </c>
      <c r="B13" s="20" t="s">
        <v>27</v>
      </c>
      <c r="C13" s="5" t="s">
        <v>28</v>
      </c>
      <c r="D13" s="8">
        <v>165326.6</v>
      </c>
      <c r="E13" s="6">
        <f t="shared" si="0"/>
        <v>19839.191999999999</v>
      </c>
      <c r="F13" s="6">
        <f t="shared" si="1"/>
        <v>185165.79200000002</v>
      </c>
      <c r="G13" s="36" t="s">
        <v>96</v>
      </c>
    </row>
    <row r="14" spans="1:7" ht="57" customHeight="1" x14ac:dyDescent="0.25">
      <c r="A14" s="13" t="s">
        <v>30</v>
      </c>
      <c r="B14" s="20" t="s">
        <v>6</v>
      </c>
      <c r="C14" s="5" t="s">
        <v>31</v>
      </c>
      <c r="D14" s="8">
        <v>59857.2</v>
      </c>
      <c r="E14" s="6">
        <f t="shared" si="0"/>
        <v>7182.8639999999996</v>
      </c>
      <c r="F14" s="6">
        <f t="shared" si="1"/>
        <v>67040.063999999998</v>
      </c>
      <c r="G14" s="37" t="s">
        <v>30</v>
      </c>
    </row>
    <row r="15" spans="1:7" ht="57" customHeight="1" x14ac:dyDescent="0.25">
      <c r="A15" s="13" t="s">
        <v>32</v>
      </c>
      <c r="B15" s="20" t="s">
        <v>6</v>
      </c>
      <c r="C15" s="5" t="s">
        <v>33</v>
      </c>
      <c r="D15" s="8">
        <v>20216</v>
      </c>
      <c r="E15" s="6">
        <f t="shared" si="0"/>
        <v>2425.92</v>
      </c>
      <c r="F15" s="6">
        <f t="shared" si="1"/>
        <v>22641.919999999998</v>
      </c>
      <c r="G15" s="37" t="s">
        <v>32</v>
      </c>
    </row>
    <row r="16" spans="1:7" ht="57" customHeight="1" x14ac:dyDescent="0.25">
      <c r="A16" s="13" t="s">
        <v>34</v>
      </c>
      <c r="B16" s="20" t="s">
        <v>6</v>
      </c>
      <c r="C16" s="5" t="s">
        <v>35</v>
      </c>
      <c r="D16" s="8">
        <v>119260.15</v>
      </c>
      <c r="E16" s="6">
        <f t="shared" si="0"/>
        <v>14311.217999999999</v>
      </c>
      <c r="F16" s="6">
        <f t="shared" si="1"/>
        <v>133571.36799999999</v>
      </c>
      <c r="G16" s="37" t="s">
        <v>34</v>
      </c>
    </row>
    <row r="17" spans="1:7" ht="57" customHeight="1" x14ac:dyDescent="0.25">
      <c r="A17" s="13" t="s">
        <v>36</v>
      </c>
      <c r="B17" s="20" t="s">
        <v>22</v>
      </c>
      <c r="C17" s="5" t="s">
        <v>37</v>
      </c>
      <c r="D17" s="8">
        <v>6689.08</v>
      </c>
      <c r="E17" s="6">
        <f t="shared" si="0"/>
        <v>802.68959999999993</v>
      </c>
      <c r="F17" s="6">
        <f t="shared" si="1"/>
        <v>7491.7695999999996</v>
      </c>
      <c r="G17" s="37" t="s">
        <v>36</v>
      </c>
    </row>
    <row r="18" spans="1:7" ht="57" customHeight="1" x14ac:dyDescent="0.25">
      <c r="A18" s="13" t="s">
        <v>41</v>
      </c>
      <c r="B18" s="20" t="s">
        <v>16</v>
      </c>
      <c r="C18" s="5" t="s">
        <v>40</v>
      </c>
      <c r="D18" s="8">
        <f>3372.5+1782.3</f>
        <v>5154.8</v>
      </c>
      <c r="E18" s="6">
        <f t="shared" si="0"/>
        <v>618.57600000000002</v>
      </c>
      <c r="F18" s="6">
        <f t="shared" si="1"/>
        <v>5773.3760000000002</v>
      </c>
      <c r="G18" s="36" t="s">
        <v>97</v>
      </c>
    </row>
    <row r="19" spans="1:7" ht="57" customHeight="1" x14ac:dyDescent="0.25">
      <c r="A19" s="13" t="s">
        <v>43</v>
      </c>
      <c r="B19" s="20" t="s">
        <v>44</v>
      </c>
      <c r="C19" s="5" t="s">
        <v>45</v>
      </c>
      <c r="D19" s="8">
        <v>6522.13</v>
      </c>
      <c r="E19" s="6">
        <f t="shared" si="0"/>
        <v>782.65559999999994</v>
      </c>
      <c r="F19" s="6">
        <f t="shared" si="1"/>
        <v>7304.7856000000002</v>
      </c>
      <c r="G19" s="37" t="s">
        <v>43</v>
      </c>
    </row>
    <row r="20" spans="1:7" ht="57" customHeight="1" x14ac:dyDescent="0.25">
      <c r="A20" s="11" t="s">
        <v>46</v>
      </c>
      <c r="B20" s="5" t="s">
        <v>6</v>
      </c>
      <c r="C20" s="5" t="s">
        <v>47</v>
      </c>
      <c r="D20" s="8">
        <v>157190</v>
      </c>
      <c r="E20" s="6">
        <f t="shared" si="0"/>
        <v>18862.8</v>
      </c>
      <c r="F20" s="6">
        <f t="shared" si="1"/>
        <v>176052.8</v>
      </c>
      <c r="G20" s="37" t="s">
        <v>46</v>
      </c>
    </row>
    <row r="21" spans="1:7" ht="57" customHeight="1" x14ac:dyDescent="0.25">
      <c r="A21" s="11"/>
      <c r="B21" s="5" t="s">
        <v>51</v>
      </c>
      <c r="C21" s="5" t="s">
        <v>52</v>
      </c>
      <c r="D21" s="8">
        <v>4800</v>
      </c>
      <c r="E21" s="6">
        <f t="shared" si="0"/>
        <v>576</v>
      </c>
      <c r="F21" s="6">
        <f t="shared" si="1"/>
        <v>5376</v>
      </c>
      <c r="G21" s="43" t="s">
        <v>101</v>
      </c>
    </row>
    <row r="22" spans="1:7" ht="57" customHeight="1" x14ac:dyDescent="0.25">
      <c r="A22" s="13" t="s">
        <v>50</v>
      </c>
      <c r="B22" s="20" t="s">
        <v>16</v>
      </c>
      <c r="C22" s="5" t="s">
        <v>49</v>
      </c>
      <c r="D22" s="8">
        <v>5492</v>
      </c>
      <c r="E22" s="6">
        <f t="shared" si="0"/>
        <v>659.04</v>
      </c>
      <c r="F22" s="6">
        <f t="shared" si="1"/>
        <v>6151.04</v>
      </c>
      <c r="G22" s="36" t="s">
        <v>97</v>
      </c>
    </row>
    <row r="23" spans="1:7" ht="57" customHeight="1" x14ac:dyDescent="0.25">
      <c r="A23" s="11" t="s">
        <v>53</v>
      </c>
      <c r="B23" s="5" t="s">
        <v>22</v>
      </c>
      <c r="C23" s="5" t="s">
        <v>54</v>
      </c>
      <c r="D23" s="8">
        <v>9375</v>
      </c>
      <c r="E23" s="6">
        <f t="shared" ref="E23:E25" si="2">+D23*0.12</f>
        <v>1125</v>
      </c>
      <c r="F23" s="6">
        <f t="shared" ref="F23:F25" si="3">+D23+E23</f>
        <v>10500</v>
      </c>
      <c r="G23" s="37" t="s">
        <v>53</v>
      </c>
    </row>
    <row r="24" spans="1:7" ht="57" customHeight="1" x14ac:dyDescent="0.25">
      <c r="A24" s="11" t="s">
        <v>55</v>
      </c>
      <c r="B24" s="5" t="s">
        <v>22</v>
      </c>
      <c r="C24" s="5" t="s">
        <v>56</v>
      </c>
      <c r="D24" s="8">
        <v>16386</v>
      </c>
      <c r="E24" s="6">
        <f t="shared" si="2"/>
        <v>1966.32</v>
      </c>
      <c r="F24" s="6">
        <f t="shared" si="3"/>
        <v>18352.32</v>
      </c>
      <c r="G24" s="37" t="s">
        <v>55</v>
      </c>
    </row>
    <row r="25" spans="1:7" ht="57" customHeight="1" x14ac:dyDescent="0.25">
      <c r="A25" s="11" t="s">
        <v>57</v>
      </c>
      <c r="B25" s="5" t="s">
        <v>22</v>
      </c>
      <c r="C25" s="5" t="s">
        <v>58</v>
      </c>
      <c r="D25" s="8">
        <v>3220</v>
      </c>
      <c r="E25" s="6">
        <f t="shared" si="2"/>
        <v>386.4</v>
      </c>
      <c r="F25" s="6">
        <f t="shared" si="3"/>
        <v>3606.4</v>
      </c>
      <c r="G25" s="37" t="s">
        <v>57</v>
      </c>
    </row>
    <row r="26" spans="1:7" ht="57" customHeight="1" x14ac:dyDescent="0.25">
      <c r="A26" s="11" t="s">
        <v>60</v>
      </c>
      <c r="B26" s="5" t="s">
        <v>61</v>
      </c>
      <c r="C26" s="5" t="s">
        <v>62</v>
      </c>
      <c r="D26" s="8" t="s">
        <v>48</v>
      </c>
      <c r="E26" s="6" t="s">
        <v>88</v>
      </c>
      <c r="F26" s="6" t="s">
        <v>88</v>
      </c>
      <c r="G26" s="36" t="s">
        <v>60</v>
      </c>
    </row>
    <row r="27" spans="1:7" ht="57" customHeight="1" x14ac:dyDescent="0.25">
      <c r="A27" s="11" t="s">
        <v>63</v>
      </c>
      <c r="B27" s="5" t="s">
        <v>61</v>
      </c>
      <c r="C27" s="5" t="s">
        <v>64</v>
      </c>
      <c r="D27" s="8" t="s">
        <v>48</v>
      </c>
      <c r="E27" s="6" t="s">
        <v>88</v>
      </c>
      <c r="F27" s="6" t="s">
        <v>88</v>
      </c>
      <c r="G27" s="36" t="s">
        <v>63</v>
      </c>
    </row>
    <row r="28" spans="1:7" ht="57" customHeight="1" x14ac:dyDescent="0.25">
      <c r="A28" s="11" t="s">
        <v>65</v>
      </c>
      <c r="B28" s="5" t="s">
        <v>6</v>
      </c>
      <c r="C28" s="5" t="s">
        <v>66</v>
      </c>
      <c r="D28" s="8">
        <v>7126.67</v>
      </c>
      <c r="E28" s="6">
        <f t="shared" ref="E28:E38" si="4">+D28*0.12</f>
        <v>855.20039999999995</v>
      </c>
      <c r="F28" s="6">
        <f t="shared" ref="F28:F38" si="5">+D28+E28</f>
        <v>7981.8703999999998</v>
      </c>
      <c r="G28" s="37" t="s">
        <v>65</v>
      </c>
    </row>
    <row r="29" spans="1:7" ht="57" customHeight="1" x14ac:dyDescent="0.25">
      <c r="A29" s="11" t="s">
        <v>67</v>
      </c>
      <c r="B29" s="5" t="s">
        <v>12</v>
      </c>
      <c r="C29" s="5" t="s">
        <v>68</v>
      </c>
      <c r="D29" s="8">
        <v>10000</v>
      </c>
      <c r="E29" s="6">
        <f t="shared" si="4"/>
        <v>1200</v>
      </c>
      <c r="F29" s="6">
        <f t="shared" si="5"/>
        <v>11200</v>
      </c>
      <c r="G29" s="37" t="s">
        <v>67</v>
      </c>
    </row>
    <row r="30" spans="1:7" ht="57" customHeight="1" x14ac:dyDescent="0.25">
      <c r="A30" s="11" t="s">
        <v>69</v>
      </c>
      <c r="B30" s="5" t="s">
        <v>12</v>
      </c>
      <c r="C30" s="5" t="s">
        <v>70</v>
      </c>
      <c r="D30" s="8">
        <v>4800</v>
      </c>
      <c r="E30" s="6">
        <f t="shared" si="4"/>
        <v>576</v>
      </c>
      <c r="F30" s="6">
        <f t="shared" si="5"/>
        <v>5376</v>
      </c>
      <c r="G30" s="36" t="s">
        <v>69</v>
      </c>
    </row>
    <row r="31" spans="1:7" ht="57" customHeight="1" x14ac:dyDescent="0.25">
      <c r="A31" s="11" t="s">
        <v>71</v>
      </c>
      <c r="B31" s="5" t="s">
        <v>12</v>
      </c>
      <c r="C31" s="5" t="s">
        <v>72</v>
      </c>
      <c r="D31" s="8">
        <v>7000</v>
      </c>
      <c r="E31" s="6">
        <f t="shared" si="4"/>
        <v>840</v>
      </c>
      <c r="F31" s="6">
        <f t="shared" si="5"/>
        <v>7840</v>
      </c>
      <c r="G31" s="36" t="s">
        <v>71</v>
      </c>
    </row>
    <row r="32" spans="1:7" ht="57" customHeight="1" x14ac:dyDescent="0.25">
      <c r="A32" s="11" t="s">
        <v>74</v>
      </c>
      <c r="B32" s="5" t="s">
        <v>6</v>
      </c>
      <c r="C32" s="5" t="s">
        <v>75</v>
      </c>
      <c r="D32" s="8">
        <v>17416.009999999998</v>
      </c>
      <c r="E32" s="6">
        <f t="shared" si="4"/>
        <v>2089.9211999999998</v>
      </c>
      <c r="F32" s="6">
        <f t="shared" si="5"/>
        <v>19505.931199999999</v>
      </c>
      <c r="G32" s="36" t="s">
        <v>74</v>
      </c>
    </row>
    <row r="33" spans="1:7" ht="57" customHeight="1" x14ac:dyDescent="0.25">
      <c r="A33" s="11" t="s">
        <v>76</v>
      </c>
      <c r="B33" s="5" t="s">
        <v>6</v>
      </c>
      <c r="C33" s="5" t="s">
        <v>77</v>
      </c>
      <c r="D33" s="8">
        <v>15979.6</v>
      </c>
      <c r="E33" s="6">
        <f t="shared" si="4"/>
        <v>1917.5519999999999</v>
      </c>
      <c r="F33" s="6">
        <f t="shared" si="5"/>
        <v>17897.152000000002</v>
      </c>
      <c r="G33" s="37" t="s">
        <v>76</v>
      </c>
    </row>
    <row r="34" spans="1:7" ht="57" customHeight="1" x14ac:dyDescent="0.25">
      <c r="A34" s="11" t="s">
        <v>78</v>
      </c>
      <c r="B34" s="5" t="s">
        <v>6</v>
      </c>
      <c r="C34" s="5" t="s">
        <v>79</v>
      </c>
      <c r="D34" s="8">
        <v>11180.36</v>
      </c>
      <c r="E34" s="6">
        <f t="shared" si="4"/>
        <v>1341.6432</v>
      </c>
      <c r="F34" s="6">
        <f t="shared" si="5"/>
        <v>12522.003200000001</v>
      </c>
      <c r="G34" s="37" t="s">
        <v>78</v>
      </c>
    </row>
    <row r="35" spans="1:7" ht="57" customHeight="1" x14ac:dyDescent="0.25">
      <c r="A35" s="11" t="s">
        <v>80</v>
      </c>
      <c r="B35" s="5" t="s">
        <v>6</v>
      </c>
      <c r="C35" s="5" t="s">
        <v>81</v>
      </c>
      <c r="D35" s="8">
        <v>34637.39</v>
      </c>
      <c r="E35" s="6">
        <f t="shared" si="4"/>
        <v>4156.4867999999997</v>
      </c>
      <c r="F35" s="6">
        <f t="shared" si="5"/>
        <v>38793.876799999998</v>
      </c>
      <c r="G35" s="37" t="s">
        <v>80</v>
      </c>
    </row>
    <row r="36" spans="1:7" ht="57" customHeight="1" x14ac:dyDescent="0.25">
      <c r="A36" s="11" t="s">
        <v>82</v>
      </c>
      <c r="B36" s="5" t="s">
        <v>6</v>
      </c>
      <c r="C36" s="5" t="s">
        <v>83</v>
      </c>
      <c r="D36" s="8">
        <v>12849.7</v>
      </c>
      <c r="E36" s="6">
        <f t="shared" si="4"/>
        <v>1541.9639999999999</v>
      </c>
      <c r="F36" s="6">
        <f t="shared" si="5"/>
        <v>14391.664000000001</v>
      </c>
      <c r="G36" s="37" t="s">
        <v>82</v>
      </c>
    </row>
    <row r="37" spans="1:7" ht="57" customHeight="1" x14ac:dyDescent="0.25">
      <c r="A37" s="11" t="s">
        <v>84</v>
      </c>
      <c r="B37" s="5" t="s">
        <v>22</v>
      </c>
      <c r="C37" s="5" t="s">
        <v>85</v>
      </c>
      <c r="D37" s="8">
        <v>5619.4</v>
      </c>
      <c r="E37" s="6">
        <f t="shared" si="4"/>
        <v>674.32799999999997</v>
      </c>
      <c r="F37" s="6">
        <f t="shared" si="5"/>
        <v>6293.7279999999992</v>
      </c>
      <c r="G37" s="36" t="s">
        <v>84</v>
      </c>
    </row>
    <row r="38" spans="1:7" ht="57" customHeight="1" x14ac:dyDescent="0.25">
      <c r="A38" s="11" t="s">
        <v>86</v>
      </c>
      <c r="B38" s="5" t="s">
        <v>22</v>
      </c>
      <c r="C38" s="5" t="s">
        <v>87</v>
      </c>
      <c r="D38" s="8">
        <v>3750</v>
      </c>
      <c r="E38" s="6">
        <f t="shared" si="4"/>
        <v>450</v>
      </c>
      <c r="F38" s="6">
        <f t="shared" si="5"/>
        <v>4200</v>
      </c>
      <c r="G38" s="36" t="s">
        <v>86</v>
      </c>
    </row>
    <row r="39" spans="1:7" ht="57" customHeight="1" x14ac:dyDescent="0.25">
      <c r="A39" s="11"/>
      <c r="B39" s="5" t="s">
        <v>51</v>
      </c>
      <c r="C39" s="39" t="s">
        <v>98</v>
      </c>
      <c r="D39" s="8">
        <f>5215.48/1.12</f>
        <v>4656.6785714285706</v>
      </c>
      <c r="E39" s="6">
        <f t="shared" ref="E39:E41" si="6">+D39*0.12</f>
        <v>558.80142857142846</v>
      </c>
      <c r="F39" s="6">
        <f t="shared" ref="F39:F41" si="7">+D39+E39</f>
        <v>5215.4799999999996</v>
      </c>
      <c r="G39" s="36" t="s">
        <v>101</v>
      </c>
    </row>
    <row r="40" spans="1:7" ht="57" customHeight="1" x14ac:dyDescent="0.25">
      <c r="A40" s="11"/>
      <c r="B40" s="5" t="s">
        <v>51</v>
      </c>
      <c r="C40" s="38" t="s">
        <v>99</v>
      </c>
      <c r="D40" s="8">
        <f>5763.42/1.12</f>
        <v>5145.9107142857138</v>
      </c>
      <c r="E40" s="6">
        <f t="shared" si="6"/>
        <v>617.50928571428562</v>
      </c>
      <c r="F40" s="6">
        <f t="shared" si="7"/>
        <v>5763.4199999999992</v>
      </c>
      <c r="G40" s="36" t="s">
        <v>101</v>
      </c>
    </row>
    <row r="41" spans="1:7" ht="57" customHeight="1" x14ac:dyDescent="0.25">
      <c r="A41" s="11"/>
      <c r="B41" s="5" t="s">
        <v>51</v>
      </c>
      <c r="C41" s="38" t="s">
        <v>100</v>
      </c>
      <c r="D41" s="8">
        <f>5000/1.12</f>
        <v>4464.2857142857138</v>
      </c>
      <c r="E41" s="6">
        <f t="shared" si="6"/>
        <v>535.71428571428567</v>
      </c>
      <c r="F41" s="6">
        <f t="shared" si="7"/>
        <v>4999.9999999999991</v>
      </c>
      <c r="G41" s="36" t="s">
        <v>101</v>
      </c>
    </row>
    <row r="42" spans="1:7" ht="57" customHeight="1" thickBot="1" x14ac:dyDescent="0.3">
      <c r="A42" s="29" t="s">
        <v>89</v>
      </c>
      <c r="B42" s="30" t="s">
        <v>90</v>
      </c>
      <c r="C42" s="30" t="s">
        <v>91</v>
      </c>
      <c r="D42" s="31">
        <v>116845.8</v>
      </c>
      <c r="E42" s="32">
        <f t="shared" ref="E42" si="8">+D42*0.12</f>
        <v>14021.495999999999</v>
      </c>
      <c r="F42" s="32">
        <f t="shared" ref="F42" si="9">+D42+E42</f>
        <v>130867.296</v>
      </c>
      <c r="G42" s="40" t="s">
        <v>89</v>
      </c>
    </row>
    <row r="43" spans="1:7" ht="15.75" thickBot="1" x14ac:dyDescent="0.3">
      <c r="A43" s="4"/>
      <c r="B43" s="2"/>
      <c r="C43" s="9" t="s">
        <v>93</v>
      </c>
      <c r="D43" s="10">
        <f>SUM(D5:D42)</f>
        <v>1628043.2749999999</v>
      </c>
      <c r="E43" s="10">
        <f t="shared" ref="E43:F43" si="10">SUM(E5:E42)</f>
        <v>183787.59299999999</v>
      </c>
      <c r="F43" s="10">
        <f t="shared" si="10"/>
        <v>1811830.8679999998</v>
      </c>
      <c r="G43" s="4"/>
    </row>
    <row r="44" spans="1:7" x14ac:dyDescent="0.25">
      <c r="A44" s="21"/>
      <c r="B44" s="21"/>
      <c r="C44" s="21"/>
      <c r="E44" s="21"/>
      <c r="F44" s="22"/>
      <c r="G44" s="33"/>
    </row>
    <row r="45" spans="1:7" x14ac:dyDescent="0.25">
      <c r="A45" s="21"/>
      <c r="B45" s="21"/>
      <c r="C45" s="21"/>
      <c r="E45" s="21"/>
      <c r="F45" s="21"/>
      <c r="G45" s="33"/>
    </row>
    <row r="46" spans="1:7" x14ac:dyDescent="0.25">
      <c r="A46" s="21"/>
      <c r="B46" s="21"/>
      <c r="C46" s="21"/>
      <c r="E46" s="21"/>
      <c r="F46" s="21"/>
      <c r="G46" s="33"/>
    </row>
    <row r="47" spans="1:7" x14ac:dyDescent="0.25">
      <c r="A47" s="21"/>
      <c r="B47" s="21"/>
      <c r="C47" s="21"/>
      <c r="E47" s="21"/>
      <c r="F47" s="21"/>
      <c r="G47" s="33"/>
    </row>
    <row r="48" spans="1:7" x14ac:dyDescent="0.25">
      <c r="A48" s="21"/>
      <c r="B48" s="21"/>
      <c r="C48" s="23" t="s">
        <v>59</v>
      </c>
      <c r="D48" s="26">
        <v>1845936.78</v>
      </c>
      <c r="E48" s="21"/>
      <c r="F48" s="21"/>
      <c r="G48" s="33"/>
    </row>
    <row r="49" spans="1:7" x14ac:dyDescent="0.25">
      <c r="A49" s="21"/>
      <c r="B49" s="21"/>
      <c r="C49" s="23" t="s">
        <v>92</v>
      </c>
      <c r="D49" s="26">
        <f>+F43</f>
        <v>1811830.8679999998</v>
      </c>
      <c r="E49" s="21"/>
      <c r="F49" s="21"/>
      <c r="G49" s="33"/>
    </row>
    <row r="50" spans="1:7" x14ac:dyDescent="0.25">
      <c r="A50" s="21"/>
      <c r="B50" s="21"/>
      <c r="C50" s="23" t="s">
        <v>73</v>
      </c>
      <c r="D50" s="27">
        <f>+D49*100/D48</f>
        <v>98.152379194698085</v>
      </c>
      <c r="E50" s="21"/>
      <c r="F50" s="21"/>
      <c r="G50" s="33"/>
    </row>
    <row r="51" spans="1:7" x14ac:dyDescent="0.25">
      <c r="A51" s="21"/>
      <c r="B51" s="21"/>
      <c r="C51" s="21"/>
      <c r="E51" s="21"/>
      <c r="F51" s="21"/>
      <c r="G51" s="34"/>
    </row>
    <row r="52" spans="1:7" x14ac:dyDescent="0.25">
      <c r="A52" s="21"/>
      <c r="B52" s="21"/>
      <c r="C52" s="21"/>
      <c r="D52" s="27"/>
      <c r="E52" s="22"/>
      <c r="F52" s="21"/>
      <c r="G52" s="33"/>
    </row>
    <row r="53" spans="1:7" x14ac:dyDescent="0.25">
      <c r="A53" s="21"/>
      <c r="B53" s="21"/>
      <c r="C53" s="21"/>
      <c r="E53" s="21"/>
      <c r="F53" s="21"/>
      <c r="G53" s="33"/>
    </row>
    <row r="54" spans="1:7" x14ac:dyDescent="0.25">
      <c r="A54" s="21"/>
      <c r="B54" s="21"/>
      <c r="C54" s="21"/>
      <c r="E54" s="21"/>
      <c r="F54" s="21"/>
      <c r="G54" s="33"/>
    </row>
    <row r="55" spans="1:7" x14ac:dyDescent="0.25">
      <c r="A55" s="21"/>
      <c r="B55" s="21"/>
      <c r="C55" s="21"/>
      <c r="E55" s="21"/>
      <c r="F55" s="21"/>
      <c r="G55" s="33"/>
    </row>
    <row r="56" spans="1:7" x14ac:dyDescent="0.25">
      <c r="A56" s="21"/>
      <c r="B56" s="21"/>
      <c r="C56" s="21"/>
      <c r="E56" s="21"/>
      <c r="F56" s="21"/>
      <c r="G56" s="33"/>
    </row>
  </sheetData>
  <sheetProtection algorithmName="SHA-512" hashValue="psH8UBYTAB8OsgL+mxiMDm6cSO/nZsoLfco8UN1xvQ5xVWfdkyR0k9SvoSisG2H5d3ztbzGfysx5wsOCokN86w==" saltValue="tWnBa3qTkGT/7zss0vxOvw==" spinCount="100000" sheet="1" objects="1" scenarios="1" selectLockedCells="1" selectUnlockedCells="1"/>
  <mergeCells count="1">
    <mergeCell ref="A2:G2"/>
  </mergeCells>
  <hyperlinks>
    <hyperlink ref="G5" r:id="rId1" display="https://www.compraspublicas.gob.ec/ProcesoContratacion/compras/PC/informacionProcesoContratacion2.cpe?idSoliCompra=8eIULKoaovx63R68gHgzC-4s8mC2hGyYMy4G2kRf47c,"/>
    <hyperlink ref="G7" r:id="rId2" display="https://www.compraspublicas.gob.ec/ProcesoContratacion/compras/PC/informacionProcesoContratacion2.cpe?idSoliCompra=9_s_e2CRW6Y6VFWoGpTJD9mBiVqvHwN2h3JDyxkLpiU,"/>
    <hyperlink ref="G9" r:id="rId3" display="https://www.unach.edu.ec/images/galeriajulio/Compras_publicas/2020/orden de compra Limpieza firmado.pdf"/>
    <hyperlink ref="G8" r:id="rId4" display="https://www.unach.edu.ec/wp-content/uploads/2020/05/ACTA-MAYO-27-2020.pdf"/>
    <hyperlink ref="G10" r:id="rId5" display="https://www.compraspublicas.gob.ec/ProcesoContratacion/compras/PC/informacionProcesoContratacion2.cpe?idSoliCompra=Oi2Jr0XZCku5h1sKbNCmrpspyWuEmd8Gdt9PV3r4e1Y,"/>
    <hyperlink ref="G11" r:id="rId6" display="https://www.compraspublicas.gob.ec/ProcesoContratacion/compras/PC/informacionProcesoContratacion2.cpe?idSoliCompra=7Qxt0KUqH347QDuFZaExjG2AokEyCnQUEfBOrM35RkU,"/>
    <hyperlink ref="G12" r:id="rId7" display="https://www.compraspublicas.gob.ec/ProcesoContratacion/compras/PC/informacionProcesoContratacion2.cpe?idSoliCompra=u2tfLhiCYNbb_Wx48DVI2ejOZJT37xYhRDD-RKTPl8A,"/>
    <hyperlink ref="G13" r:id="rId8" display="https://www.unach.edu.ec/images/galeriajulio/Compras_publicas/2020/ordenes_de_compra_junio.pdf"/>
    <hyperlink ref="G22" r:id="rId9" display="https://www.unach.edu.ec/images/galeriajulio/Compras_publicas/2020/agosto.pdf"/>
    <hyperlink ref="G27" r:id="rId10" display="https://www.compraspublicas.gob.ec/ProcesoContratacion/compras/PC/informacionProcesoContratacion2.cpe?idSoliCompra=WwoY8bbHts93dqB8jmZtgjr2UCk3PgiwgOXzAEXPAN8,"/>
    <hyperlink ref="G30" r:id="rId11" display="https://www.compraspublicas.gob.ec/ProcesoContratacion/compras/PC/informacionProcesoContratacion2.cpe?idSoliCompra=txsZTRMZa6mzu7r2Kkxs4EpNTZyYO2cwO-H3h7mecow,"/>
    <hyperlink ref="G31" r:id="rId12" display="https://www.compraspublicas.gob.ec/ProcesoContratacion/compras/PC/informacionProcesoContratacion2.cpe?idSoliCompra=qPnixiG1KkhUtZzbnIZXqb4iBOxjfVgM9dl7TgfluRc,"/>
    <hyperlink ref="G32" r:id="rId13" display="https://www.compraspublicas.gob.ec/ProcesoContratacion/compras/PC/informacionProcesoContratacion2.cpe?idSoliCompra=eOspoTGSFAqvQ0BH3UJEyf9Sa_zq_TQ0F-q_SWxNxvE,"/>
    <hyperlink ref="G37" r:id="rId14" display="https://www.compraspublicas.gob.ec/ProcesoContratacion/compras/PC/informacionProcesoContratacion2.cpe?idSoliCompra=c4pn--RCUGTj4qzHqtwO3vGnzSO-c29ZD4Aj1RHmCbs,"/>
    <hyperlink ref="G38" r:id="rId15" display="https://www.compraspublicas.gob.ec/ProcesoContratacion/compras/PC/informacionProcesoContratacion2.cpe?idSoliCompra=GaIJshRwW2SA4hjQfbB0wer7OS6ljud7aeOlSrpGmYc,"/>
    <hyperlink ref="G14" r:id="rId16" display="https://www.compraspublicas.gob.ec/ProcesoContratacion/compras/PC/informacionProcesoContratacion2.cpe?idSoliCompra=LmxvMbO-OJvkZq67513vMtIc2CJ3OVk5blEUR4tRvD0,"/>
    <hyperlink ref="G16" r:id="rId17" display="https://www.compraspublicas.gob.ec/ProcesoContratacion/compras/PC/informacionProcesoContratacion2.cpe?idSoliCompra=0MYbL5euvmX5AC1eG8WvXpUEqP8sRIToF9grH4i_gyg,"/>
    <hyperlink ref="G26" r:id="rId18" display="https://www.compraspublicas.gob.ec/ProcesoContratacion/compras/PC/informacionProcesoContratacion2.cpe?idSoliCompra=U1A65k9AL_nnOQ8Luma0EvpY_o4xBdx5aTjcBXAhmmY,"/>
    <hyperlink ref="G33" r:id="rId19" display="https://www.compraspublicas.gob.ec/ProcesoContratacion/compras/PC/informacionProcesoContratacion2.cpe?idSoliCompra=JeTPi4kcpkkEaeDp3dLdbyb3uNbyrB-x9xDn-Qzmjhs,"/>
    <hyperlink ref="G34" r:id="rId20" display="https://www.compraspublicas.gob.ec/ProcesoContratacion/compras/PC/informacionProcesoContratacion2.cpe?idSoliCompra=dXWtBvVnEAY9Bnsb9IXNG2WFDRSUFkqHoIC9ODTvifg,"/>
    <hyperlink ref="G35" r:id="rId21" display="https://www.compraspublicas.gob.ec/ProcesoContratacion/compras/PC/informacionProcesoContratacion2.cpe?idSoliCompra=ghfiZ_D9l2V0e70qdlRJjMIoNYXMcuhaOogBxnG0RJo,"/>
    <hyperlink ref="G36" r:id="rId22" display="https://www.compraspublicas.gob.ec/ProcesoContratacion/compras/PC/informacionProcesoContratacion2.cpe?idSoliCompra=rgyMIZUXc48gC38ZzXidsbLTuu-MtFnSFrXAHVD0Kgc,"/>
    <hyperlink ref="G42" r:id="rId23" display="https://www.compraspublicas.gob.ec/ProcesoContratacion/compras/PC/informacionProcesoContratacion2.cpe?idSoliCompra=raxRFPEXAma6dlHk5agy_BSeB-luZiMek5DPqZOecTA,"/>
    <hyperlink ref="G17" r:id="rId24" display="https://www.compraspublicas.gob.ec/ProcesoContratacion/compras/PC/informacionProcesoContratacion2.cpe?idSoliCompra=7YHyCcDc_J_azcTeXoqiVROTas0drSWnwX-SCWmPF-o,"/>
    <hyperlink ref="G25" r:id="rId25" display="https://www.compraspublicas.gob.ec/ProcesoContratacion/compras/PC/informacionProcesoContratacion2.cpe?idSoliCompra=Xo2UqPlYctX3HiTZQegV4yWkp018LNVWW7viDeuU1A0,"/>
    <hyperlink ref="G23" r:id="rId26" display="https://www.compraspublicas.gob.ec/ProcesoContratacion/compras/PC/informacionProcesoContratacion2.cpe?idSoliCompra=0PMEt_Re8tjFk8JspT0LkLJWlsazMVNPT1D68FvRuPw,"/>
    <hyperlink ref="G24" r:id="rId27" display="https://www.compraspublicas.gob.ec/ProcesoContratacion/compras/PC/informacionProcesoContratacion2.cpe?idSoliCompra=i34--rtj66dNzhfvgw7m4G69cPOKYI8z4tj1b7_AQto,"/>
    <hyperlink ref="G6" r:id="rId28" display="https://www.compraspublicas.gob.ec/ProcesoContratacion/compras/PC/informacionProcesoContratacion2.cpe?idSoliCompra=rN70QpDt-f4X0knZjavg-2b1wi3T-sHhhxPtVHvBIC8,"/>
    <hyperlink ref="G20" r:id="rId29" display="https://www.compraspublicas.gob.ec/ProcesoContratacion/compras/PC/informacionProcesoContratacion2.cpe?idSoliCompra=833slZ-aJ_P2Z5pomFjbMf8k7TH-7Sou2vrAP5EJ3F0,"/>
    <hyperlink ref="G19" r:id="rId30" display="https://www.compraspublicas.gob.ec/ProcesoContratacion/compras/PC/informacionProcesoContratacion2.cpe?idSoliCompra=7h-qwO96Ay2NNzYqYqpbFO6qvIp6dpHI359WL_q3URg,"/>
    <hyperlink ref="G18" r:id="rId31" display="https://www.unach.edu.ec/images/galeriajulio/Compras_publicas/2020/catalogo_electronico_julio.pdf"/>
    <hyperlink ref="G29" r:id="rId32" display="https://www.compraspublicas.gob.ec/ProcesoContratacion/compras/PC/informacionProcesoContratacion2.cpe?idSoliCompra=rb-Dtd9mYYEO0N1ejSJCHMeuLqn0xuusWprirjsxcd4,"/>
    <hyperlink ref="G28" r:id="rId33" display="https://www.compraspublicas.gob.ec/ProcesoContratacion/compras/PC/informacionProcesoContratacion2.cpe?idSoliCompra=DHgLO1ViA78_gwNhVDPEWF_v9IB-Kmj5UkCDfDE9Xqo,"/>
    <hyperlink ref="G15" r:id="rId34" display="https://www.compraspublicas.gob.ec/ProcesoContratacion/compras/PC/informacionProcesoContratacion2.cpe?idSoliCompra=GZhdZNIT4w4eYO-aNHCkNB3Iu1_HuSiALgIrf6YUzmQ,"/>
    <hyperlink ref="G21" r:id="rId35" display="https://www.compraspublicas.gob.ec/ProcesoContratacion/compras/IC/buscarInfima.cpe#"/>
    <hyperlink ref="G39" r:id="rId36" display="https://www.compraspublicas.gob.ec/ProcesoContratacion/compras/IC/buscarInfima.cpe#"/>
    <hyperlink ref="G40" r:id="rId37" display="https://www.compraspublicas.gob.ec/ProcesoContratacion/compras/IC/buscarInfima.cpe#"/>
    <hyperlink ref="G41" r:id="rId38" display="https://www.compraspublicas.gob.ec/ProcesoContratacion/compras/IC/buscarInfima.cpe#"/>
  </hyperlinks>
  <pageMargins left="0.7" right="0.7" top="0.75" bottom="0.75" header="0.3" footer="0.3"/>
  <pageSetup paperSize="9" orientation="landscape" horizontalDpi="0" verticalDpi="0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CTE</dc:creator>
  <cp:lastModifiedBy>CTE</cp:lastModifiedBy>
  <cp:lastPrinted>2021-04-22T23:41:52Z</cp:lastPrinted>
  <dcterms:created xsi:type="dcterms:W3CDTF">2020-06-30T22:39:06Z</dcterms:created>
  <dcterms:modified xsi:type="dcterms:W3CDTF">2021-04-22T23:50:05Z</dcterms:modified>
</cp:coreProperties>
</file>