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11760"/>
  </bookViews>
  <sheets>
    <sheet name="PAI 2011 Global" sheetId="3" r:id="rId1"/>
  </sheets>
  <calcPr calcId="145621"/>
</workbook>
</file>

<file path=xl/calcChain.xml><?xml version="1.0" encoding="utf-8"?>
<calcChain xmlns="http://schemas.openxmlformats.org/spreadsheetml/2006/main">
  <c r="I81" i="3" l="1"/>
  <c r="L80" i="3"/>
  <c r="L79" i="3"/>
  <c r="L78" i="3"/>
  <c r="L77" i="3"/>
  <c r="L81" i="3" s="1"/>
  <c r="M71" i="3" l="1"/>
  <c r="I71" i="3"/>
  <c r="M55" i="3"/>
  <c r="L46" i="3"/>
  <c r="L45" i="3"/>
  <c r="L44" i="3"/>
  <c r="L43" i="3"/>
  <c r="L42" i="3"/>
  <c r="L41" i="3"/>
  <c r="L40" i="3"/>
  <c r="L39" i="3"/>
  <c r="M32" i="3"/>
  <c r="L32" i="3"/>
  <c r="I32" i="3"/>
  <c r="I55" i="3"/>
  <c r="L71" i="3" l="1"/>
  <c r="L55" i="3"/>
  <c r="L57" i="3" s="1"/>
</calcChain>
</file>

<file path=xl/sharedStrings.xml><?xml version="1.0" encoding="utf-8"?>
<sst xmlns="http://schemas.openxmlformats.org/spreadsheetml/2006/main" count="437" uniqueCount="198">
  <si>
    <t>CONTROL DE CALIDAD DE LOS MATERIALES DE CONSTRUCCIÒN QUE SE PRODUCEN EN LA PROVINCIA DE CHIMBORAZO</t>
  </si>
  <si>
    <t>ATENCIÓN EN SALUD INTEGRAL AL SECTOR RURAL DE LA PROVINCIA DE CHIMBORAZO</t>
  </si>
  <si>
    <t>PROPUESTA TÉCNICA DE MANEJO DE SUBCUENCAS HÍDRICAS Y CARACTERIZACIÓN TERRITORIAL AMBIENTAL, CONSIDERANDO EL PAISAJE CULTURAL ANDINO Y EL DESARROLLO SOCIOECONÓMICO DE LA PARROQUIA ACHUPALLAS, CANTÓN ALAUSÍ, PROVINCIA DE CHIMBORAZO</t>
  </si>
  <si>
    <t>APOYO A LA MICROEMPRESA AGROINDUSTRIAL</t>
  </si>
  <si>
    <t>AÑO</t>
  </si>
  <si>
    <t>DPTO. VINCULACION CON LA COLECTIVIDAD</t>
  </si>
  <si>
    <t>FACULTAD DE INGENIERIA</t>
  </si>
  <si>
    <t>CREACIÓN DE UNA BIBLIOTECA VIRTUAL PARA PERSONAS CON DISCAPACIDAD VISUAL EN LA FCPA DE LA UNACH</t>
  </si>
  <si>
    <t>CID - FACULTAD DE CIENCIAS POLITICAS Y ADMINISTRATIVAS</t>
  </si>
  <si>
    <t>CID - FACULTAD DE CIENCIAS DE LA EDUCACION</t>
  </si>
  <si>
    <t>AULA VIRTUAL PARA EL INSTITUTO DE INVESTIGACIÓN CIENTÍFICA Y DESARROLLO DE LA UNACH</t>
  </si>
  <si>
    <t>PROGRAMA DE DIFUSIÓN DE LA RED DE MUSEOS DE RIOBAMBA</t>
  </si>
  <si>
    <t>CID - FACULTAD DE CIENCIAS DE LA SALUD</t>
  </si>
  <si>
    <t>DESARROLLO DE UN BANCO MICROBIOLOGICO EN LA UNIVERSIDAD NACIONAL DE CHIMBORAZO (BMR-UNACH PARA LA COLECCIÓN DE GERMENES PRESENTES EN LA CIUDAD DE RIOBAMBA)</t>
  </si>
  <si>
    <t>ESTUDIO DE VULNERABILIDAD SISMICA DE VIVIENDAS EN RIOBAMBA</t>
  </si>
  <si>
    <t>DIAGNOSTICO DE LA REALIDAD EDUCATIVA DE LA PROVINCIA DE CHIMBORAZO</t>
  </si>
  <si>
    <t>EDUCACIÓN AMBIENTAL PARA NIÑOS Y NIÑAS DE 6TO Y 7MO AÑO DE EDUCACIÓN BÁSICA DE LAS ESCUELAS FISCALES Y PARTICULARES DEL CANTÓN RIOBAMBA.</t>
  </si>
  <si>
    <t>CENTRO DE TRANSFERENCIA DE TECNOLOGIA</t>
  </si>
  <si>
    <t>CREACIÓN DE CIEN ENTORNOS VIRTUALES PARA SER IMPLEMENTADOS EN LAS INSTITUCIONES EDUCATIVAS DE LA PROVINCIA DE CHIMBORAZO</t>
  </si>
  <si>
    <t>UNIVERSIDAD NACIONAL DE CHIMBORAZO</t>
  </si>
  <si>
    <t>PROYECTO</t>
  </si>
  <si>
    <t>PROYECTO DE DESARROLLO INTEGRAL, PARA LA ASOCIACIÓN DE MUJERES INDÍGENAS DE LA COMUNIDAD CHAUZÁN TOTORILLAS, "KURI SISA", PARROQUIA LA MATRIZ, CANTÓN GUAMOTE, PROVINCIA DE CHIMBORAZO.</t>
  </si>
  <si>
    <t>PROGRAMA DE MEJORAMIENTO DEL ACCESO A LOS SERVICIOS DE SALUD SEXUAL  Y REPRODUCTIVA, FOCALIZADO EN  ADOLESCENTES Y  MUJERES EN EDAD FÉRTIL DE LAS COMUNIDADES RURALES DEL CANTÓN GUANO, PROVINCIA DE CHIMBORAZO.</t>
  </si>
  <si>
    <t>CONSTRUCCIÓN DE UN SISTEMA DE INDICADORES PRODUCTIVOS PARA LA  PROVINCIA DE CHIMBORAZO</t>
  </si>
  <si>
    <t>“DISEÑO  DEL PROGRAMA DE SEMILLEROS DE INVESTIGACIÓN PARA LA  UNIVERSIDAD NACIONAL DE CHIMBORAZO  EN EL PERIODO 2010-2015”.</t>
  </si>
  <si>
    <t>PROPUESTA  DE RECARGA DE HUMEDALES LENTICOS ANDINOS</t>
  </si>
  <si>
    <t>MICRO RIEGO PARA APROVECHAR HUMEDALES LENTICOS CON SISTEMAS DE RECARGA</t>
  </si>
  <si>
    <t>UNIDAD  EJECUTORA</t>
  </si>
  <si>
    <t>PLAN DE DESARROLLO INTEGRAL PARA LA IMPLEMENTACIÓN DE MICROEMPRESAS RURALES EN EL CANTÓN GUANO, PROV. CHIMBORAZO</t>
  </si>
  <si>
    <t>CENTRO DE CAPACITACIÓN EN ENSAMBLAJE Y MANTENIMIENTO DE EQUIPOS DE CÓMPUTO</t>
  </si>
  <si>
    <t>ESTADO</t>
  </si>
  <si>
    <t>ARRASTRE</t>
  </si>
  <si>
    <t>NUEVO</t>
  </si>
  <si>
    <t>MODELO DE COMERCIALIZACION CONTROL Y GESTION DE COMERCIO ELECTRÓNICO EN PYMES DE LA PROVINCIA DE CHIMBORAZO</t>
  </si>
  <si>
    <t>IICYD</t>
  </si>
  <si>
    <t>INDUSTRIALIZACIÓN DE UNA MAQUINARIA ENCAPSULADORA DE ALIMENTOS BALANCEADOS PARA GANADO VACUNO EN EL CANTÓN CHUNCHI</t>
  </si>
  <si>
    <t>FUENTE DE FINANCIAMIENTO</t>
  </si>
  <si>
    <t>F2 - AUTOGESTION (RECURSOS PROPIOS)</t>
  </si>
  <si>
    <t>F3 - PREASIGNADOS</t>
  </si>
  <si>
    <t>DONACIONES / COOPERACION EXTERNA (NO REEMBOLSABLE)</t>
  </si>
  <si>
    <t>ANÁLISIS RELACIONAL DEL PERFIL DE LOS BACHILLERES FISCALES RURALES DEL CANTÓN RIOBAMBA CON SU DESEMPEÑO EN LAS CARRERAS PROFESIONALES A NIVEL DE LA FACULTAD DE CIENCIAS DE LA EDUCACIÓN, HUMANAS Y TECNOLOGÍAS DE LA UNACH.</t>
  </si>
  <si>
    <t>DEPARTAMENTO DE PLANEAMIENTO INSTITUCIONAL</t>
  </si>
  <si>
    <t>APROBADO POR EL MEF PROFORMA GENERAL DEL ESTADO 2011</t>
  </si>
  <si>
    <t>SÍ</t>
  </si>
  <si>
    <t>SE DEBEN TRAMITAR ante la AGECI para obtener financiamiento de un Organismo o Gobierno del exterior</t>
  </si>
  <si>
    <t>No. PROYECTO</t>
  </si>
  <si>
    <t>CÓDIGO       eSIGEF</t>
  </si>
  <si>
    <t>CUP - SIP</t>
  </si>
  <si>
    <t>PAI - 2011 (Registrado en el SIP - APROBADO por SENPLADES Y MEF)</t>
  </si>
  <si>
    <t>INFRAESTRUCTURA</t>
  </si>
  <si>
    <t>TERMINACIÓN DEL ADOQUINADO DEL PARQUEADERO DE LA FACULTAD DE CIENCIAS POLÍTICAS Y PUENTE DE ACCESO</t>
  </si>
  <si>
    <t>CONSTRUCCIÓN PARQUEADERO NORTE JUNTO AL EDIFICIO DEL CENTRO DE TECNOLOGÍA EDUCATIVA.</t>
  </si>
  <si>
    <t>CONSTRUCCIÓN PISCINA SEMIOLIMPICA DE LA UNACH</t>
  </si>
  <si>
    <t>CONSTRUCCIÓN COLISEO DE LA UNACH</t>
  </si>
  <si>
    <t>CONSTRUCCIÓN ESTADIO DE LA UNACH</t>
  </si>
  <si>
    <t>CONSTRUCCIÓN EDIFICIO CENTRO DE TECNOLOGÍA EDUCATIVA DEL CAMPUS NORTE</t>
  </si>
  <si>
    <t>CONSTRUCCIÓN AUDITORIO GENERAL DE LA UNACH</t>
  </si>
  <si>
    <t>TERMINACIÓN DEL SISTEMA DE AGUA POTABLE EN EL CAMPUS NORTE</t>
  </si>
  <si>
    <t>CONSTRUCCIÓN DEL CERRAMIENTO DEL TERRENO EN GUANO</t>
  </si>
  <si>
    <t>CONSTRUCCIÓN DEL CENTRO DE CAPACITACIÓN, LIDERAZGO DEL ESTUDIANTE  Y BAR - COMEDOR SALUDABLE</t>
  </si>
  <si>
    <t>CONSTRUCCION DE LA RED DE FIBRA OPTICA</t>
  </si>
  <si>
    <t>CONSTRUCCION DE UNA NAVE INDUSTRIAL DE LA FACULTAD DE INGENIERIA</t>
  </si>
  <si>
    <t>CONSTRUCCIÓN DE CAMINERÍAS Y ÁREAS VERDES DEL CAMPUS NORTE (TERCERA ETAPA).</t>
  </si>
  <si>
    <t>CONSTRUCCIÓN OFICINAS DEL DEPARTAMENTO DE MANTENIMIENTO / BODEGAS DE BIENES Y MATERIALES</t>
  </si>
  <si>
    <t>CONSTRUCCIÓN E INSTALACIÓN DE 5 ASCENSORES EN EL CAMPUS NORTE Y 3 ASCENSORES EN EL CAMPUS CENTRAL.</t>
  </si>
  <si>
    <t>CONSTRUCCIÓN EDIFICIO DE CAPACITACIÓN DE DOCENTES Y EMPLEADOS DE LA UNACH</t>
  </si>
  <si>
    <t>PAI - 2011 (CONSTA en el SIP - APROBADO por:  SENPLADES Y MEF)</t>
  </si>
  <si>
    <t xml:space="preserve">91800000.746.2688 </t>
  </si>
  <si>
    <t xml:space="preserve">91800000.746.2725 </t>
  </si>
  <si>
    <t xml:space="preserve">91800000.746.2722 </t>
  </si>
  <si>
    <t xml:space="preserve">91800000.746.2718 </t>
  </si>
  <si>
    <t xml:space="preserve">91800000.746.2714 </t>
  </si>
  <si>
    <t xml:space="preserve">91800000.746.2692 </t>
  </si>
  <si>
    <t xml:space="preserve">91800000.746.3105 </t>
  </si>
  <si>
    <t xml:space="preserve">91800000.746.3074 </t>
  </si>
  <si>
    <t xml:space="preserve">91800000.746.3045 </t>
  </si>
  <si>
    <t xml:space="preserve">91800000.746.2911 </t>
  </si>
  <si>
    <t xml:space="preserve">91800000.746.2914 </t>
  </si>
  <si>
    <t xml:space="preserve">91800000.746.2720 </t>
  </si>
  <si>
    <t xml:space="preserve">91800000.746.6428 </t>
  </si>
  <si>
    <t xml:space="preserve">91800000.746.3056 </t>
  </si>
  <si>
    <t xml:space="preserve">91800000.746.6427 </t>
  </si>
  <si>
    <t xml:space="preserve">91800000.746.6429 </t>
  </si>
  <si>
    <t xml:space="preserve">91800000.921.3757 </t>
  </si>
  <si>
    <t xml:space="preserve">91800000.921.3772 </t>
  </si>
  <si>
    <t xml:space="preserve">91800000.1162.5201 </t>
  </si>
  <si>
    <t xml:space="preserve">91800000.1162.5202 </t>
  </si>
  <si>
    <t xml:space="preserve">91800000.1162.6176 </t>
  </si>
  <si>
    <t xml:space="preserve">91800000.1162.6130 </t>
  </si>
  <si>
    <t xml:space="preserve">91800000.1162.6190 </t>
  </si>
  <si>
    <t xml:space="preserve">91800000.1162.6138 </t>
  </si>
  <si>
    <t xml:space="preserve">91800000.1162.6141 </t>
  </si>
  <si>
    <t xml:space="preserve">91800000.921.6182 </t>
  </si>
  <si>
    <t xml:space="preserve">91800000.1162.6171 </t>
  </si>
  <si>
    <t xml:space="preserve">91800000.1162.6134 </t>
  </si>
  <si>
    <t xml:space="preserve">91800000.1162.6161 </t>
  </si>
  <si>
    <t xml:space="preserve">91800000.1162.6122 </t>
  </si>
  <si>
    <t xml:space="preserve">91800000.921.6179 </t>
  </si>
  <si>
    <t xml:space="preserve">91800000.1162.6123 </t>
  </si>
  <si>
    <t xml:space="preserve">91800000.1162.6165 </t>
  </si>
  <si>
    <t xml:space="preserve">91800000.921.6181 </t>
  </si>
  <si>
    <t xml:space="preserve">91800000.1162.6187 </t>
  </si>
  <si>
    <t xml:space="preserve">91800000.1162.6170 </t>
  </si>
  <si>
    <t xml:space="preserve">91800000.1162.6158 </t>
  </si>
  <si>
    <t xml:space="preserve">91800000.921.6115 </t>
  </si>
  <si>
    <t xml:space="preserve">91800000.921.6256 </t>
  </si>
  <si>
    <t>Atentamente,</t>
  </si>
  <si>
    <t xml:space="preserve">Jorge Fernández Pino  M. Sc. </t>
  </si>
  <si>
    <t>DIRECTOR DE PLANEAMIENTO INSTITUCIONAL</t>
  </si>
  <si>
    <t>Km. 1.5 Vía a Guano</t>
  </si>
  <si>
    <t xml:space="preserve">Riobamba - Ecuador </t>
  </si>
  <si>
    <t>Telf: (03) 2364308-314 Ext. 145</t>
  </si>
  <si>
    <t>Cel: 092748578</t>
  </si>
  <si>
    <t>044</t>
  </si>
  <si>
    <t>035</t>
  </si>
  <si>
    <t>037</t>
  </si>
  <si>
    <t>045</t>
  </si>
  <si>
    <t>042</t>
  </si>
  <si>
    <t>022</t>
  </si>
  <si>
    <t>023</t>
  </si>
  <si>
    <t>020</t>
  </si>
  <si>
    <t>019</t>
  </si>
  <si>
    <t>040</t>
  </si>
  <si>
    <t>025</t>
  </si>
  <si>
    <t>041</t>
  </si>
  <si>
    <t>026</t>
  </si>
  <si>
    <t>031</t>
  </si>
  <si>
    <t>012</t>
  </si>
  <si>
    <t>002</t>
  </si>
  <si>
    <t>003</t>
  </si>
  <si>
    <t>004</t>
  </si>
  <si>
    <t>005</t>
  </si>
  <si>
    <t>006</t>
  </si>
  <si>
    <t>007</t>
  </si>
  <si>
    <t>008</t>
  </si>
  <si>
    <t>010</t>
  </si>
  <si>
    <t>028</t>
  </si>
  <si>
    <t>033</t>
  </si>
  <si>
    <t>038</t>
  </si>
  <si>
    <t>043</t>
  </si>
  <si>
    <t>036</t>
  </si>
  <si>
    <t>029</t>
  </si>
  <si>
    <t>039</t>
  </si>
  <si>
    <t>030</t>
  </si>
  <si>
    <t>SÍ.- Con un Monto de $ 75.000,00</t>
  </si>
  <si>
    <t>SÍ.-  Con un Monto de $ 25.000,00</t>
  </si>
  <si>
    <t>APROBADO POR EL MEF PRESUPUESTO GENERAL DEL ESTADO 2011</t>
  </si>
  <si>
    <t xml:space="preserve">AUMENTO       PAI 2011      </t>
  </si>
  <si>
    <t>PAI    2011</t>
  </si>
  <si>
    <t>AUMENTO PAI 2011</t>
  </si>
  <si>
    <t>SÍ.- Se necesita un INCREMENTO  de $ 20.000,00</t>
  </si>
  <si>
    <t>SÍ.- Se necesita un INCREMENTO  de $ 194.780,00</t>
  </si>
  <si>
    <t>TOTAL                   PAI 2011                    NUEVO PRESUPUESTO</t>
  </si>
  <si>
    <r>
      <t xml:space="preserve">MONTO                  PAI 2011                   </t>
    </r>
    <r>
      <rPr>
        <b/>
        <sz val="14"/>
        <color theme="1"/>
        <rFont val="Tahoma"/>
        <family val="2"/>
      </rPr>
      <t>SIP - MEF</t>
    </r>
  </si>
  <si>
    <t>REF: Oficio No. SENPLADES-SIP-dipp-2011-459</t>
  </si>
  <si>
    <t xml:space="preserve">91800000.727.7353 </t>
  </si>
  <si>
    <t>BECAS CUARTO NIVEL - PHD</t>
  </si>
  <si>
    <t>ACREDITACIÓN INSTITUCIONAL DE LA UNIVERSIDAD NACIONAL DE CHIMBORAZO</t>
  </si>
  <si>
    <t>CAPACITACIÓN AL PERSONAL DOCENTE E INVESTIGADOR Y SERVIDORES PUBLICOS DE LA UNACH</t>
  </si>
  <si>
    <t>EQUIPAMIENTO TÉCNICO PARA LA UNIVERSIDAD NACIONAL DE CHIMBORAZO</t>
  </si>
  <si>
    <t xml:space="preserve">91800000.1214.7354 </t>
  </si>
  <si>
    <t xml:space="preserve">91800000.148.7356 </t>
  </si>
  <si>
    <t xml:space="preserve">91800000.1222.7357 </t>
  </si>
  <si>
    <t>91800000.1385.7310</t>
  </si>
  <si>
    <t>CONVENIO UNACH-VICEPRESIDENCIA: “ESTUDIO SOCIOECONÓMICO DE LAS PERSONAS CON DISCAPACIDAD EN LA PROVINCIA DE CHIMBORAZO EN LOS 10 CANTONES Y SUS PARROQUIAS RURALES.- INFORMACION REQUERIDA PARA LA CONSTRUCCION DE VIVIENDAS MEDIANTE EL  PROGRAMA DE VIVIENDA MANUELA ESPEJO” IMPULSADO POR LA VICEPRESIDENCIA DE LA REPÚBLICA DEL ECUADOR</t>
  </si>
  <si>
    <r>
      <t xml:space="preserve">APROBADO POR SENPLADES         </t>
    </r>
    <r>
      <rPr>
        <b/>
        <sz val="14"/>
        <color theme="1"/>
        <rFont val="Calibri"/>
        <family val="2"/>
        <scheme val="minor"/>
      </rPr>
      <t>PAI 2011</t>
    </r>
    <r>
      <rPr>
        <b/>
        <sz val="12"/>
        <color theme="1"/>
        <rFont val="Calibri"/>
        <family val="2"/>
        <scheme val="minor"/>
      </rPr>
      <t xml:space="preserve"> </t>
    </r>
  </si>
  <si>
    <t>DPTO. BIENESTAR ESTUDIANTIL Y UNIVERSITARIO</t>
  </si>
  <si>
    <t>PROYECTOS DE INVESTIGACIÓN (IICYD)  -  Y VINCULACION CON LA COLECTIVIDAD</t>
  </si>
  <si>
    <r>
      <t xml:space="preserve">PROYECTOS DE INVERSIÓN - </t>
    </r>
    <r>
      <rPr>
        <b/>
        <sz val="20"/>
        <color theme="1"/>
        <rFont val="Calibri"/>
        <family val="2"/>
        <scheme val="minor"/>
      </rPr>
      <t>OBRAS DE INFRAESTRUCTURA</t>
    </r>
  </si>
  <si>
    <r>
      <rPr>
        <b/>
        <sz val="20"/>
        <color theme="1"/>
        <rFont val="Calibri"/>
        <family val="2"/>
        <scheme val="minor"/>
      </rPr>
      <t>NUEVOS PROYECTOS</t>
    </r>
    <r>
      <rPr>
        <b/>
        <sz val="16"/>
        <color theme="1"/>
        <rFont val="Calibri"/>
        <family val="2"/>
        <scheme val="minor"/>
      </rPr>
      <t xml:space="preserve"> - APROBADOS POR SENPLADES</t>
    </r>
  </si>
  <si>
    <t>DICTAMEN PRIORIDAD RECTORADO</t>
  </si>
  <si>
    <t>INCLUSION EN EL PAI 2011 -  LOS SIGUIENTES PROYECTOS:</t>
  </si>
  <si>
    <t>PAI - 2011 (Registrados en el SIPeIP - se solicita APROBACION de SENPLADES Y MEF)</t>
  </si>
  <si>
    <t>NUEVO SIN PRIORIDAD</t>
  </si>
  <si>
    <t xml:space="preserve">91800000.0000.373567 </t>
  </si>
  <si>
    <t>ESTUDIO Y CARACTERIZACION DE LA FIBRA CABUYA (FURCRAES ANDINA) COMO ALTERNATIVA DE BIO-REMEDIACION, EN MEDIOS POROSOS CONTAMINADOS (ACUIFEROS) POR METALES PESADOS E HIDROCARBUROS, MEDIANTE LA CONSTRUCCION DE DOS DIVERSOS PROTOTIPOS DE LABORATORIO DE BARRERAS REACTIVAS PERMEABLES (PRB) UNA PASIVA Y UNA ACTIVA.</t>
  </si>
  <si>
    <t xml:space="preserve">91800000.0000.373565 </t>
  </si>
  <si>
    <t>DEFINICION DE UNA TECNICA PARA MUESTREO Y CARACTERIZACION DE LOS RESIDUOS SOLIDOS URBANOS EN LA CIUDAD DE RIOBAMBA.</t>
  </si>
  <si>
    <t xml:space="preserve">91800000.0000.373566 </t>
  </si>
  <si>
    <t>DETERMINACION DEL ORIGEN DEL INCUMPLIMIENTO DE LAS ESPECIFICACIONES TECNICAS DE LOS LADRILLOS, BLOQUES Y ADOQUINES PRODUCIDOS EN LA PROVINCIA DE CHIMBORAZO DURANTE LOS AÑOS 2011, 2012, 2013.</t>
  </si>
  <si>
    <t>PRESUPUESTO NECESARIO PARA LA INCLUSION DE LOS NUEVOS PROYECTOS:</t>
  </si>
  <si>
    <t>Ofc. No. 0271-UNACH-R-SG-2011</t>
  </si>
  <si>
    <t xml:space="preserve">     REF: Oficio No. SENPLADES-SIP-dipp-2011-1170</t>
  </si>
  <si>
    <t>Ofc. No. 0331-UNACH-R-SG-2011</t>
  </si>
  <si>
    <t>Ofc. No. 0252 -UNACH-R-SG-2011</t>
  </si>
  <si>
    <t>Ofc. No. 0240 -UNACH-R-SG-2011</t>
  </si>
  <si>
    <t>Ofc. No. 0235 -UNACH-R-SG-2011</t>
  </si>
  <si>
    <t>Ofc. No. 0255 -UNACH-R-SG-2011</t>
  </si>
  <si>
    <t>Ofc. No. 0229 -UNACH-R-SG-2011</t>
  </si>
  <si>
    <t>Ofc. No. 0274-UNACH-R-SG-2011</t>
  </si>
  <si>
    <t>Ofc. No. 0276-UNACH-R-SG-2011</t>
  </si>
  <si>
    <t>Ofc. No. 0282-UNACH-R-SG-2011</t>
  </si>
  <si>
    <t>Ofc. No. 0279-UNACH-R-SG-2011</t>
  </si>
  <si>
    <t>VICERRECTORADODE POSGRADO E INVESTIGACION</t>
  </si>
  <si>
    <t>VICERRECTORADO ACDEMICO Y DPTO. DE EVALUACION</t>
  </si>
  <si>
    <t>VICERRECTORADO ACDEMICO Y VICERRECTORADO ADMINISTRATIVO</t>
  </si>
  <si>
    <t xml:space="preserve"> VICERRECTORADO ADMINISTRATIVO - DPTOS. INFRAESTRUCTURA Y COMPUTO</t>
  </si>
  <si>
    <r>
      <t xml:space="preserve">LISTADO DE PROYECTOS REGISTRADOS EN EL SIPeIP                                                      </t>
    </r>
    <r>
      <rPr>
        <b/>
        <sz val="28"/>
        <color rgb="FF0000CC"/>
        <rFont val="Calibri"/>
        <family val="2"/>
        <scheme val="minor"/>
      </rPr>
      <t xml:space="preserve">   - PLAN ANUAL DE INVERSIÓN:  PAI 2011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</si>
</sst>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_);[Red]\(&quot;$&quot;\ #,##0.00\)"/>
    <numFmt numFmtId="44" formatCode="_(&quot;$&quot;\ * #,##0.00_);_(&quot;$&quot;\ * \(#,##0.00\);_(&quot;$&quot;\ 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Times New Roman"/>
      <family val="1"/>
    </font>
    <font>
      <b/>
      <sz val="20"/>
      <color theme="1"/>
      <name val="Tahoma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rgb="FF0000CC"/>
      <name val="Tahoma"/>
      <family val="2"/>
    </font>
    <font>
      <sz val="13"/>
      <color theme="1"/>
      <name val="Calibri"/>
      <family val="2"/>
      <scheme val="minor"/>
    </font>
    <font>
      <b/>
      <sz val="14"/>
      <color rgb="FF0000CC"/>
      <name val="Tahoma"/>
      <family val="2"/>
    </font>
    <font>
      <b/>
      <sz val="16"/>
      <color rgb="FF0000CC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Tahoma"/>
      <family val="2"/>
    </font>
    <font>
      <sz val="14"/>
      <color theme="1"/>
      <name val="Tahoma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rgb="FF006600"/>
      <name val="Calibri"/>
      <family val="2"/>
      <scheme val="minor"/>
    </font>
    <font>
      <sz val="11"/>
      <color theme="1"/>
      <name val="Tahoma"/>
      <family val="2"/>
    </font>
    <font>
      <b/>
      <sz val="28"/>
      <color rgb="FF0000CC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Fill="1"/>
    <xf numFmtId="44" fontId="3" fillId="0" borderId="0" xfId="1" applyFont="1" applyFill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4" fontId="4" fillId="3" borderId="3" xfId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5" fillId="0" borderId="17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right" vertical="center"/>
    </xf>
    <xf numFmtId="49" fontId="14" fillId="0" borderId="32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44" fontId="14" fillId="0" borderId="0" xfId="1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44" fontId="16" fillId="6" borderId="2" xfId="0" applyNumberFormat="1" applyFont="1" applyFill="1" applyBorder="1"/>
    <xf numFmtId="0" fontId="4" fillId="0" borderId="0" xfId="0" applyFont="1" applyFill="1"/>
    <xf numFmtId="0" fontId="18" fillId="0" borderId="0" xfId="0" applyFont="1" applyFill="1"/>
    <xf numFmtId="0" fontId="17" fillId="0" borderId="0" xfId="0" applyFont="1" applyFill="1"/>
    <xf numFmtId="15" fontId="18" fillId="0" borderId="0" xfId="0" applyNumberFormat="1" applyFont="1" applyFill="1"/>
    <xf numFmtId="49" fontId="14" fillId="2" borderId="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4" fontId="16" fillId="3" borderId="1" xfId="1" applyFont="1" applyFill="1" applyBorder="1" applyAlignment="1">
      <alignment horizontal="right" vertical="center" wrapText="1"/>
    </xf>
    <xf numFmtId="44" fontId="16" fillId="3" borderId="6" xfId="1" applyFont="1" applyFill="1" applyBorder="1" applyAlignment="1">
      <alignment horizontal="right" vertical="center" wrapText="1"/>
    </xf>
    <xf numFmtId="44" fontId="19" fillId="3" borderId="3" xfId="1" applyFont="1" applyFill="1" applyBorder="1" applyAlignment="1">
      <alignment horizontal="right" vertical="center" wrapText="1"/>
    </xf>
    <xf numFmtId="44" fontId="19" fillId="3" borderId="1" xfId="1" applyFont="1" applyFill="1" applyBorder="1" applyAlignment="1">
      <alignment horizontal="right" vertical="center" wrapText="1"/>
    </xf>
    <xf numFmtId="44" fontId="19" fillId="0" borderId="1" xfId="1" applyFont="1" applyFill="1" applyBorder="1" applyAlignment="1">
      <alignment horizontal="right" vertical="center" wrapText="1"/>
    </xf>
    <xf numFmtId="44" fontId="19" fillId="2" borderId="1" xfId="1" applyFont="1" applyFill="1" applyBorder="1" applyAlignment="1">
      <alignment horizontal="right" vertical="center" wrapText="1"/>
    </xf>
    <xf numFmtId="44" fontId="19" fillId="2" borderId="6" xfId="1" applyFont="1" applyFill="1" applyBorder="1" applyAlignment="1">
      <alignment horizontal="right" vertical="center" wrapText="1"/>
    </xf>
    <xf numFmtId="44" fontId="19" fillId="0" borderId="3" xfId="1" applyFont="1" applyFill="1" applyBorder="1" applyAlignment="1">
      <alignment horizontal="right" vertical="center" wrapText="1"/>
    </xf>
    <xf numFmtId="44" fontId="19" fillId="0" borderId="32" xfId="1" applyFont="1" applyFill="1" applyBorder="1" applyAlignment="1">
      <alignment horizontal="right" vertical="center" wrapText="1"/>
    </xf>
    <xf numFmtId="44" fontId="19" fillId="0" borderId="6" xfId="1" applyFont="1" applyFill="1" applyBorder="1" applyAlignment="1">
      <alignment horizontal="right" vertical="center" wrapText="1"/>
    </xf>
    <xf numFmtId="0" fontId="22" fillId="0" borderId="0" xfId="0" applyFont="1" applyFill="1" applyBorder="1"/>
    <xf numFmtId="44" fontId="21" fillId="0" borderId="0" xfId="0" applyNumberFormat="1" applyFont="1" applyFill="1" applyBorder="1"/>
    <xf numFmtId="0" fontId="2" fillId="8" borderId="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44" fontId="23" fillId="3" borderId="4" xfId="1" applyFont="1" applyFill="1" applyBorder="1" applyAlignment="1">
      <alignment horizontal="right" vertical="center" wrapText="1"/>
    </xf>
    <xf numFmtId="44" fontId="23" fillId="3" borderId="5" xfId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 vertical="center" wrapText="1"/>
    </xf>
    <xf numFmtId="44" fontId="16" fillId="3" borderId="4" xfId="1" applyFont="1" applyFill="1" applyBorder="1" applyAlignment="1">
      <alignment horizontal="right" vertical="center" wrapText="1"/>
    </xf>
    <xf numFmtId="44" fontId="16" fillId="3" borderId="5" xfId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20" fillId="7" borderId="2" xfId="1" applyFont="1" applyFill="1" applyBorder="1" applyAlignment="1">
      <alignment horizontal="center" vertical="center" wrapText="1"/>
    </xf>
    <xf numFmtId="44" fontId="20" fillId="0" borderId="34" xfId="1" applyFont="1" applyFill="1" applyBorder="1" applyAlignment="1">
      <alignment horizontal="center" vertical="center" wrapText="1"/>
    </xf>
    <xf numFmtId="44" fontId="16" fillId="0" borderId="2" xfId="0" applyNumberFormat="1" applyFont="1" applyFill="1" applyBorder="1"/>
    <xf numFmtId="44" fontId="14" fillId="7" borderId="2" xfId="0" applyNumberFormat="1" applyFont="1" applyFill="1" applyBorder="1"/>
    <xf numFmtId="44" fontId="16" fillId="6" borderId="25" xfId="0" applyNumberFormat="1" applyFont="1" applyFill="1" applyBorder="1"/>
    <xf numFmtId="44" fontId="2" fillId="7" borderId="2" xfId="0" applyNumberFormat="1" applyFont="1" applyFill="1" applyBorder="1"/>
    <xf numFmtId="44" fontId="19" fillId="3" borderId="6" xfId="1" applyFont="1" applyFill="1" applyBorder="1" applyAlignment="1">
      <alignment horizontal="right" vertical="center" wrapText="1"/>
    </xf>
    <xf numFmtId="44" fontId="16" fillId="3" borderId="30" xfId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7" fillId="0" borderId="32" xfId="0" applyFont="1" applyFill="1" applyBorder="1" applyAlignment="1">
      <alignment horizontal="left" vertical="center" wrapText="1"/>
    </xf>
    <xf numFmtId="0" fontId="4" fillId="9" borderId="9" xfId="0" applyNumberFormat="1" applyFont="1" applyFill="1" applyBorder="1" applyAlignment="1">
      <alignment horizontal="center" vertical="center" wrapText="1"/>
    </xf>
    <xf numFmtId="0" fontId="4" fillId="9" borderId="8" xfId="0" applyNumberFormat="1" applyFont="1" applyFill="1" applyBorder="1" applyAlignment="1">
      <alignment horizontal="center" vertical="center" wrapText="1"/>
    </xf>
    <xf numFmtId="0" fontId="4" fillId="9" borderId="20" xfId="0" applyNumberFormat="1" applyFont="1" applyFill="1" applyBorder="1" applyAlignment="1">
      <alignment horizontal="center" vertical="center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horizontal="center" vertical="center"/>
    </xf>
    <xf numFmtId="49" fontId="4" fillId="9" borderId="14" xfId="0" applyNumberFormat="1" applyFont="1" applyFill="1" applyBorder="1" applyAlignment="1">
      <alignment horizontal="center" vertical="center"/>
    </xf>
    <xf numFmtId="49" fontId="4" fillId="9" borderId="3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9" borderId="2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44" fontId="16" fillId="5" borderId="25" xfId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1" fillId="0" borderId="0" xfId="0" applyNumberFormat="1" applyFont="1" applyFill="1" applyAlignment="1">
      <alignment horizontal="center" wrapText="1"/>
    </xf>
    <xf numFmtId="44" fontId="16" fillId="0" borderId="0" xfId="0" applyNumberFormat="1" applyFont="1" applyFill="1" applyBorder="1"/>
    <xf numFmtId="0" fontId="16" fillId="0" borderId="0" xfId="0" applyFont="1" applyFill="1" applyAlignment="1">
      <alignment horizontal="right" vertical="center"/>
    </xf>
    <xf numFmtId="8" fontId="4" fillId="3" borderId="3" xfId="1" applyNumberFormat="1" applyFont="1" applyFill="1" applyBorder="1" applyAlignment="1">
      <alignment horizontal="right" vertical="center" wrapText="1"/>
    </xf>
    <xf numFmtId="8" fontId="4" fillId="3" borderId="1" xfId="1" applyNumberFormat="1" applyFont="1" applyFill="1" applyBorder="1" applyAlignment="1">
      <alignment horizontal="right" vertical="center" wrapText="1"/>
    </xf>
    <xf numFmtId="44" fontId="2" fillId="7" borderId="25" xfId="0" applyNumberFormat="1" applyFont="1" applyFill="1" applyBorder="1"/>
    <xf numFmtId="8" fontId="24" fillId="3" borderId="4" xfId="1" applyNumberFormat="1" applyFont="1" applyFill="1" applyBorder="1" applyAlignment="1">
      <alignment horizontal="right" vertical="center" wrapText="1"/>
    </xf>
    <xf numFmtId="8" fontId="24" fillId="3" borderId="5" xfId="1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justify" vertical="center"/>
    </xf>
    <xf numFmtId="8" fontId="4" fillId="3" borderId="6" xfId="1" applyNumberFormat="1" applyFont="1" applyFill="1" applyBorder="1" applyAlignment="1">
      <alignment horizontal="right" vertical="center" wrapText="1"/>
    </xf>
    <xf numFmtId="8" fontId="24" fillId="3" borderId="7" xfId="1" applyNumberFormat="1" applyFont="1" applyFill="1" applyBorder="1" applyAlignment="1">
      <alignment horizontal="righ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6" borderId="6" xfId="0" applyNumberFormat="1" applyFont="1" applyFill="1" applyBorder="1" applyAlignment="1">
      <alignment horizontal="center" vertical="center" wrapText="1"/>
    </xf>
    <xf numFmtId="0" fontId="4" fillId="6" borderId="26" xfId="0" applyNumberFormat="1" applyFont="1" applyFill="1" applyBorder="1" applyAlignment="1">
      <alignment horizontal="center" vertical="center" wrapText="1"/>
    </xf>
    <xf numFmtId="0" fontId="4" fillId="6" borderId="35" xfId="0" applyNumberFormat="1" applyFont="1" applyFill="1" applyBorder="1" applyAlignment="1">
      <alignment horizontal="center" vertical="center" wrapText="1"/>
    </xf>
    <xf numFmtId="0" fontId="4" fillId="6" borderId="27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wrapText="1"/>
    </xf>
    <xf numFmtId="0" fontId="25" fillId="0" borderId="0" xfId="0" applyFont="1" applyFill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27" fillId="0" borderId="0" xfId="0" applyFont="1" applyFill="1"/>
    <xf numFmtId="0" fontId="4" fillId="8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44" fontId="2" fillId="0" borderId="25" xfId="1" applyFont="1" applyFill="1" applyBorder="1" applyAlignment="1">
      <alignment horizontal="center" vertical="center"/>
    </xf>
    <xf numFmtId="44" fontId="12" fillId="7" borderId="25" xfId="0" applyNumberFormat="1" applyFont="1" applyFill="1" applyBorder="1"/>
    <xf numFmtId="0" fontId="25" fillId="0" borderId="0" xfId="0" applyFont="1" applyFill="1" applyAlignment="1">
      <alignment horizontal="right"/>
    </xf>
    <xf numFmtId="44" fontId="19" fillId="3" borderId="21" xfId="1" applyFont="1" applyFill="1" applyBorder="1" applyAlignment="1">
      <alignment horizontal="right" vertical="center" wrapText="1"/>
    </xf>
    <xf numFmtId="44" fontId="19" fillId="3" borderId="14" xfId="1" applyFont="1" applyFill="1" applyBorder="1" applyAlignment="1">
      <alignment horizontal="right" vertical="center" wrapText="1"/>
    </xf>
    <xf numFmtId="44" fontId="19" fillId="3" borderId="28" xfId="1" applyFont="1" applyFill="1" applyBorder="1" applyAlignment="1">
      <alignment horizontal="right" vertical="center" wrapText="1"/>
    </xf>
    <xf numFmtId="15" fontId="0" fillId="0" borderId="0" xfId="0" applyNumberForma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4" borderId="0" xfId="0" applyFont="1" applyFill="1"/>
    <xf numFmtId="44" fontId="20" fillId="4" borderId="0" xfId="1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4" borderId="0" xfId="0" applyFont="1" applyFill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44" fontId="8" fillId="4" borderId="0" xfId="1" applyFont="1" applyFill="1" applyBorder="1" applyAlignment="1">
      <alignment horizontal="center" vertical="center" wrapText="1"/>
    </xf>
    <xf numFmtId="44" fontId="5" fillId="4" borderId="0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10" borderId="9" xfId="0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0" fontId="28" fillId="3" borderId="3" xfId="0" applyNumberFormat="1" applyFont="1" applyFill="1" applyBorder="1" applyAlignment="1">
      <alignment horizontal="center" vertical="center" wrapText="1"/>
    </xf>
    <xf numFmtId="0" fontId="28" fillId="3" borderId="3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4" fillId="11" borderId="1" xfId="0" applyFont="1" applyFill="1" applyBorder="1" applyAlignment="1">
      <alignment horizontal="center" vertical="center" wrapText="1"/>
    </xf>
    <xf numFmtId="44" fontId="12" fillId="6" borderId="24" xfId="1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44" fontId="3" fillId="6" borderId="33" xfId="1" applyFont="1" applyFill="1" applyBorder="1" applyAlignment="1">
      <alignment horizontal="center" vertical="center" wrapText="1"/>
    </xf>
    <xf numFmtId="0" fontId="0" fillId="0" borderId="15" xfId="0" applyBorder="1" applyAlignment="1"/>
    <xf numFmtId="44" fontId="12" fillId="6" borderId="33" xfId="1" applyFont="1" applyFill="1" applyBorder="1" applyAlignment="1">
      <alignment horizontal="center" vertical="center" wrapText="1"/>
    </xf>
    <xf numFmtId="44" fontId="12" fillId="6" borderId="15" xfId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66675</xdr:rowOff>
    </xdr:from>
    <xdr:to>
      <xdr:col>4</xdr:col>
      <xdr:colOff>1788034</xdr:colOff>
      <xdr:row>1</xdr:row>
      <xdr:rowOff>67056</xdr:rowOff>
    </xdr:to>
    <xdr:pic>
      <xdr:nvPicPr>
        <xdr:cNvPr id="2" name="Picture 24" descr="logo unach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0" y="266700"/>
          <a:ext cx="177165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1272611</xdr:colOff>
      <xdr:row>3</xdr:row>
      <xdr:rowOff>209550</xdr:rowOff>
    </xdr:to>
    <xdr:pic>
      <xdr:nvPicPr>
        <xdr:cNvPr id="4" name="Picture 24" descr="logo unach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133350"/>
          <a:ext cx="1653611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571500</xdr:colOff>
      <xdr:row>1</xdr:row>
      <xdr:rowOff>38100</xdr:rowOff>
    </xdr:from>
    <xdr:to>
      <xdr:col>16</xdr:col>
      <xdr:colOff>959273</xdr:colOff>
      <xdr:row>3</xdr:row>
      <xdr:rowOff>38100</xdr:rowOff>
    </xdr:to>
    <xdr:pic>
      <xdr:nvPicPr>
        <xdr:cNvPr id="5" name="4 Imagen" descr="logodpi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64000" y="171450"/>
          <a:ext cx="2921424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100" zoomScale="70" zoomScaleNormal="70" workbookViewId="0">
      <selection activeCell="L45" sqref="L45"/>
    </sheetView>
  </sheetViews>
  <sheetFormatPr baseColWidth="10" defaultRowHeight="15.75" x14ac:dyDescent="0.25"/>
  <cols>
    <col min="1" max="1" width="5.7109375" style="1" customWidth="1"/>
    <col min="2" max="2" width="6.7109375" style="1" customWidth="1"/>
    <col min="3" max="3" width="5.85546875" style="1" customWidth="1"/>
    <col min="4" max="4" width="5.5703125" style="1" customWidth="1"/>
    <col min="5" max="5" width="26.85546875" style="1" customWidth="1"/>
    <col min="6" max="6" width="25.5703125" style="10" customWidth="1"/>
    <col min="7" max="7" width="12" style="10" customWidth="1"/>
    <col min="8" max="8" width="79.7109375" style="1" customWidth="1"/>
    <col min="9" max="9" width="21.140625" style="2" customWidth="1"/>
    <col min="10" max="10" width="18.140625" style="3" customWidth="1"/>
    <col min="11" max="11" width="17.5703125" style="1" customWidth="1"/>
    <col min="12" max="12" width="21.140625" style="1" customWidth="1"/>
    <col min="13" max="13" width="24.140625" style="1" customWidth="1"/>
    <col min="14" max="14" width="12.5703125" style="1" customWidth="1"/>
    <col min="15" max="15" width="1" style="1" customWidth="1"/>
    <col min="16" max="16" width="1.140625" style="1" hidden="1" customWidth="1"/>
    <col min="17" max="17" width="27.5703125" style="1" customWidth="1"/>
    <col min="18" max="16384" width="11.42578125" style="1"/>
  </cols>
  <sheetData>
    <row r="1" spans="2:17" ht="9.75" customHeight="1" x14ac:dyDescent="0.25"/>
    <row r="2" spans="2:17" ht="61.5" x14ac:dyDescent="0.9">
      <c r="F2" s="179" t="s">
        <v>19</v>
      </c>
      <c r="G2" s="179"/>
      <c r="H2" s="179"/>
      <c r="I2" s="179"/>
      <c r="J2" s="179"/>
      <c r="K2" s="179"/>
      <c r="L2" s="179"/>
    </row>
    <row r="3" spans="2:17" ht="39" customHeight="1" x14ac:dyDescent="0.7">
      <c r="F3" s="180" t="s">
        <v>41</v>
      </c>
      <c r="G3" s="180"/>
      <c r="H3" s="180"/>
      <c r="I3" s="180"/>
      <c r="J3" s="180"/>
      <c r="K3" s="180"/>
      <c r="L3" s="180"/>
    </row>
    <row r="4" spans="2:17" ht="21" customHeight="1" thickBot="1" x14ac:dyDescent="0.3"/>
    <row r="5" spans="2:17" ht="62.25" customHeight="1" thickBot="1" x14ac:dyDescent="0.6">
      <c r="F5" s="195" t="s">
        <v>197</v>
      </c>
      <c r="G5" s="195"/>
      <c r="H5" s="195"/>
      <c r="J5" s="185" t="s">
        <v>167</v>
      </c>
      <c r="K5" s="186"/>
      <c r="L5" s="187"/>
      <c r="M5" s="121"/>
    </row>
    <row r="6" spans="2:17" ht="16.5" thickBot="1" x14ac:dyDescent="0.3"/>
    <row r="7" spans="2:17" ht="84" customHeight="1" thickBot="1" x14ac:dyDescent="0.35">
      <c r="B7" s="41" t="s">
        <v>148</v>
      </c>
      <c r="C7" s="38" t="s">
        <v>45</v>
      </c>
      <c r="D7" s="33" t="s">
        <v>46</v>
      </c>
      <c r="E7" s="39" t="s">
        <v>47</v>
      </c>
      <c r="F7" s="37" t="s">
        <v>27</v>
      </c>
      <c r="G7" s="32" t="s">
        <v>30</v>
      </c>
      <c r="H7" s="33" t="s">
        <v>20</v>
      </c>
      <c r="I7" s="34" t="s">
        <v>153</v>
      </c>
      <c r="J7" s="35" t="s">
        <v>36</v>
      </c>
      <c r="K7" s="36" t="s">
        <v>146</v>
      </c>
      <c r="L7" s="100" t="s">
        <v>147</v>
      </c>
      <c r="M7" s="99" t="s">
        <v>152</v>
      </c>
      <c r="N7" s="143" t="s">
        <v>165</v>
      </c>
      <c r="Q7" s="145" t="s">
        <v>170</v>
      </c>
    </row>
    <row r="8" spans="2:17" ht="16.5" thickBot="1" x14ac:dyDescent="0.3">
      <c r="B8" s="4"/>
      <c r="C8" s="4"/>
      <c r="D8" s="4"/>
      <c r="E8" s="4"/>
      <c r="F8" s="5"/>
      <c r="G8" s="5"/>
      <c r="H8" s="4"/>
      <c r="I8" s="12"/>
    </row>
    <row r="9" spans="2:17" s="9" customFormat="1" ht="45" customHeight="1" thickBot="1" x14ac:dyDescent="0.3">
      <c r="B9" s="196" t="s">
        <v>48</v>
      </c>
      <c r="C9" s="26">
        <v>1</v>
      </c>
      <c r="D9" s="63" t="s">
        <v>113</v>
      </c>
      <c r="E9" s="46" t="s">
        <v>104</v>
      </c>
      <c r="F9" s="18" t="s">
        <v>17</v>
      </c>
      <c r="G9" s="139" t="s">
        <v>32</v>
      </c>
      <c r="H9" s="19" t="s">
        <v>18</v>
      </c>
      <c r="I9" s="73">
        <v>80000</v>
      </c>
      <c r="J9" s="21" t="s">
        <v>38</v>
      </c>
      <c r="K9" s="83" t="s">
        <v>43</v>
      </c>
      <c r="L9" s="90"/>
      <c r="M9" s="73">
        <v>80000</v>
      </c>
      <c r="N9" s="140" t="s">
        <v>43</v>
      </c>
      <c r="Q9" s="8"/>
    </row>
    <row r="10" spans="2:17" s="9" customFormat="1" ht="51" customHeight="1" x14ac:dyDescent="0.25">
      <c r="B10" s="197"/>
      <c r="C10" s="27">
        <v>2</v>
      </c>
      <c r="D10" s="64" t="s">
        <v>114</v>
      </c>
      <c r="E10" s="45" t="s">
        <v>96</v>
      </c>
      <c r="F10" s="6" t="s">
        <v>9</v>
      </c>
      <c r="G10" s="133" t="s">
        <v>32</v>
      </c>
      <c r="H10" s="11" t="s">
        <v>21</v>
      </c>
      <c r="I10" s="74">
        <v>150000</v>
      </c>
      <c r="J10" s="7" t="s">
        <v>38</v>
      </c>
      <c r="K10" s="87" t="s">
        <v>144</v>
      </c>
      <c r="L10" s="91"/>
      <c r="M10" s="74">
        <v>75000</v>
      </c>
      <c r="N10" s="140" t="s">
        <v>43</v>
      </c>
      <c r="Q10" s="8"/>
    </row>
    <row r="11" spans="2:17" s="9" customFormat="1" ht="63.75" customHeight="1" x14ac:dyDescent="0.25">
      <c r="B11" s="197"/>
      <c r="C11" s="27">
        <v>3</v>
      </c>
      <c r="D11" s="64" t="s">
        <v>115</v>
      </c>
      <c r="E11" s="45" t="s">
        <v>98</v>
      </c>
      <c r="F11" s="6" t="s">
        <v>9</v>
      </c>
      <c r="G11" s="133" t="s">
        <v>32</v>
      </c>
      <c r="H11" s="11" t="s">
        <v>22</v>
      </c>
      <c r="I11" s="74">
        <v>50000</v>
      </c>
      <c r="J11" s="7" t="s">
        <v>37</v>
      </c>
      <c r="K11" s="56" t="s">
        <v>43</v>
      </c>
      <c r="L11" s="92"/>
      <c r="M11" s="74">
        <v>50000</v>
      </c>
      <c r="N11" s="141" t="s">
        <v>43</v>
      </c>
      <c r="Q11" s="159" t="s">
        <v>188</v>
      </c>
    </row>
    <row r="12" spans="2:17" s="9" customFormat="1" ht="34.5" customHeight="1" thickBot="1" x14ac:dyDescent="0.3">
      <c r="B12" s="197"/>
      <c r="C12" s="27">
        <v>4</v>
      </c>
      <c r="D12" s="64" t="s">
        <v>116</v>
      </c>
      <c r="E12" s="45" t="s">
        <v>88</v>
      </c>
      <c r="F12" s="6" t="s">
        <v>9</v>
      </c>
      <c r="G12" s="133" t="s">
        <v>32</v>
      </c>
      <c r="H12" s="11" t="s">
        <v>15</v>
      </c>
      <c r="I12" s="74">
        <v>150000</v>
      </c>
      <c r="J12" s="7" t="s">
        <v>38</v>
      </c>
      <c r="K12" s="56" t="s">
        <v>43</v>
      </c>
      <c r="L12" s="92"/>
      <c r="M12" s="74">
        <v>150000</v>
      </c>
      <c r="N12" s="141" t="s">
        <v>43</v>
      </c>
      <c r="Q12" s="159" t="s">
        <v>181</v>
      </c>
    </row>
    <row r="13" spans="2:17" s="9" customFormat="1" ht="33.75" customHeight="1" x14ac:dyDescent="0.25">
      <c r="B13" s="197"/>
      <c r="C13" s="27">
        <v>5</v>
      </c>
      <c r="D13" s="64" t="s">
        <v>117</v>
      </c>
      <c r="E13" s="45" t="s">
        <v>103</v>
      </c>
      <c r="F13" s="6" t="s">
        <v>8</v>
      </c>
      <c r="G13" s="133" t="s">
        <v>32</v>
      </c>
      <c r="H13" s="11" t="s">
        <v>23</v>
      </c>
      <c r="I13" s="74">
        <v>50000</v>
      </c>
      <c r="J13" s="7" t="s">
        <v>38</v>
      </c>
      <c r="K13" s="87" t="s">
        <v>145</v>
      </c>
      <c r="L13" s="91"/>
      <c r="M13" s="74">
        <v>25000</v>
      </c>
      <c r="N13" s="140" t="s">
        <v>43</v>
      </c>
      <c r="Q13" s="159" t="s">
        <v>186</v>
      </c>
    </row>
    <row r="14" spans="2:17" s="9" customFormat="1" ht="33" customHeight="1" x14ac:dyDescent="0.25">
      <c r="B14" s="197"/>
      <c r="C14" s="27">
        <v>6</v>
      </c>
      <c r="D14" s="64" t="s">
        <v>118</v>
      </c>
      <c r="E14" s="45" t="s">
        <v>95</v>
      </c>
      <c r="F14" s="6" t="s">
        <v>8</v>
      </c>
      <c r="G14" s="133" t="s">
        <v>32</v>
      </c>
      <c r="H14" s="11" t="s">
        <v>7</v>
      </c>
      <c r="I14" s="74">
        <v>15000</v>
      </c>
      <c r="J14" s="7" t="s">
        <v>37</v>
      </c>
      <c r="K14" s="56" t="s">
        <v>43</v>
      </c>
      <c r="L14" s="92"/>
      <c r="M14" s="74">
        <v>15000</v>
      </c>
      <c r="N14" s="141" t="s">
        <v>43</v>
      </c>
      <c r="Q14" s="159" t="s">
        <v>187</v>
      </c>
    </row>
    <row r="15" spans="2:17" s="9" customFormat="1" ht="33" customHeight="1" x14ac:dyDescent="0.25">
      <c r="B15" s="197"/>
      <c r="C15" s="27">
        <v>7</v>
      </c>
      <c r="D15" s="64" t="s">
        <v>119</v>
      </c>
      <c r="E15" s="45" t="s">
        <v>99</v>
      </c>
      <c r="F15" s="6" t="s">
        <v>8</v>
      </c>
      <c r="G15" s="133" t="s">
        <v>32</v>
      </c>
      <c r="H15" s="11" t="s">
        <v>10</v>
      </c>
      <c r="I15" s="74">
        <v>17000</v>
      </c>
      <c r="J15" s="7" t="s">
        <v>37</v>
      </c>
      <c r="K15" s="56" t="s">
        <v>43</v>
      </c>
      <c r="L15" s="92"/>
      <c r="M15" s="74">
        <v>17000</v>
      </c>
      <c r="N15" s="141" t="s">
        <v>43</v>
      </c>
      <c r="Q15" s="159" t="s">
        <v>185</v>
      </c>
    </row>
    <row r="16" spans="2:17" s="9" customFormat="1" ht="45.75" customHeight="1" x14ac:dyDescent="0.25">
      <c r="B16" s="197"/>
      <c r="C16" s="27">
        <v>8</v>
      </c>
      <c r="D16" s="64" t="s">
        <v>120</v>
      </c>
      <c r="E16" s="45" t="s">
        <v>102</v>
      </c>
      <c r="F16" s="6" t="s">
        <v>8</v>
      </c>
      <c r="G16" s="133" t="s">
        <v>32</v>
      </c>
      <c r="H16" s="11" t="s">
        <v>24</v>
      </c>
      <c r="I16" s="74">
        <v>9052</v>
      </c>
      <c r="J16" s="7" t="s">
        <v>37</v>
      </c>
      <c r="K16" s="56" t="s">
        <v>43</v>
      </c>
      <c r="L16" s="92"/>
      <c r="M16" s="74">
        <v>9052</v>
      </c>
      <c r="N16" s="141" t="s">
        <v>43</v>
      </c>
      <c r="Q16" s="8"/>
    </row>
    <row r="17" spans="2:17" s="9" customFormat="1" ht="63.75" customHeight="1" x14ac:dyDescent="0.25">
      <c r="B17" s="197"/>
      <c r="C17" s="27">
        <v>9</v>
      </c>
      <c r="D17" s="64" t="s">
        <v>121</v>
      </c>
      <c r="E17" s="45" t="s">
        <v>91</v>
      </c>
      <c r="F17" s="6" t="s">
        <v>9</v>
      </c>
      <c r="G17" s="133" t="s">
        <v>32</v>
      </c>
      <c r="H17" s="11" t="s">
        <v>40</v>
      </c>
      <c r="I17" s="74">
        <v>4500</v>
      </c>
      <c r="J17" s="7" t="s">
        <v>37</v>
      </c>
      <c r="K17" s="56" t="s">
        <v>43</v>
      </c>
      <c r="L17" s="92"/>
      <c r="M17" s="74">
        <v>4500</v>
      </c>
      <c r="N17" s="141" t="s">
        <v>43</v>
      </c>
      <c r="Q17" s="8"/>
    </row>
    <row r="18" spans="2:17" s="9" customFormat="1" ht="30" customHeight="1" x14ac:dyDescent="0.25">
      <c r="B18" s="197"/>
      <c r="C18" s="27">
        <v>10</v>
      </c>
      <c r="D18" s="64" t="s">
        <v>122</v>
      </c>
      <c r="E18" s="45" t="s">
        <v>93</v>
      </c>
      <c r="F18" s="6" t="s">
        <v>8</v>
      </c>
      <c r="G18" s="133" t="s">
        <v>32</v>
      </c>
      <c r="H18" s="11" t="s">
        <v>11</v>
      </c>
      <c r="I18" s="74">
        <v>13065</v>
      </c>
      <c r="J18" s="7" t="s">
        <v>37</v>
      </c>
      <c r="K18" s="56" t="s">
        <v>43</v>
      </c>
      <c r="L18" s="92"/>
      <c r="M18" s="74">
        <v>13065</v>
      </c>
      <c r="N18" s="141" t="s">
        <v>43</v>
      </c>
      <c r="Q18" s="8"/>
    </row>
    <row r="19" spans="2:17" s="9" customFormat="1" ht="45" customHeight="1" x14ac:dyDescent="0.25">
      <c r="B19" s="197"/>
      <c r="C19" s="27">
        <v>11</v>
      </c>
      <c r="D19" s="64" t="s">
        <v>125</v>
      </c>
      <c r="E19" s="45" t="s">
        <v>105</v>
      </c>
      <c r="F19" s="6" t="s">
        <v>34</v>
      </c>
      <c r="G19" s="133" t="s">
        <v>32</v>
      </c>
      <c r="H19" s="11" t="s">
        <v>35</v>
      </c>
      <c r="I19" s="74">
        <v>45000</v>
      </c>
      <c r="J19" s="7" t="s">
        <v>37</v>
      </c>
      <c r="K19" s="56" t="s">
        <v>43</v>
      </c>
      <c r="L19" s="92"/>
      <c r="M19" s="74">
        <v>45000</v>
      </c>
      <c r="N19" s="141" t="s">
        <v>43</v>
      </c>
      <c r="Q19" s="8"/>
    </row>
    <row r="20" spans="2:17" s="9" customFormat="1" ht="38.25" customHeight="1" thickBot="1" x14ac:dyDescent="0.3">
      <c r="B20" s="197"/>
      <c r="C20" s="27">
        <v>12</v>
      </c>
      <c r="D20" s="64" t="s">
        <v>126</v>
      </c>
      <c r="E20" s="45" t="s">
        <v>85</v>
      </c>
      <c r="F20" s="6" t="s">
        <v>6</v>
      </c>
      <c r="G20" s="176" t="s">
        <v>31</v>
      </c>
      <c r="H20" s="11" t="s">
        <v>0</v>
      </c>
      <c r="I20" s="74">
        <v>160000</v>
      </c>
      <c r="J20" s="7" t="s">
        <v>37</v>
      </c>
      <c r="K20" s="56" t="s">
        <v>43</v>
      </c>
      <c r="L20" s="92"/>
      <c r="M20" s="74">
        <v>160000</v>
      </c>
      <c r="N20" s="141" t="s">
        <v>43</v>
      </c>
      <c r="Q20" s="8"/>
    </row>
    <row r="21" spans="2:17" s="9" customFormat="1" ht="66.75" customHeight="1" x14ac:dyDescent="0.25">
      <c r="B21" s="197"/>
      <c r="C21" s="27">
        <v>13</v>
      </c>
      <c r="D21" s="64" t="s">
        <v>127</v>
      </c>
      <c r="E21" s="45" t="s">
        <v>86</v>
      </c>
      <c r="F21" s="6" t="s">
        <v>6</v>
      </c>
      <c r="G21" s="176" t="s">
        <v>31</v>
      </c>
      <c r="H21" s="11" t="s">
        <v>2</v>
      </c>
      <c r="I21" s="74">
        <v>549781</v>
      </c>
      <c r="J21" s="7" t="s">
        <v>37</v>
      </c>
      <c r="K21" s="87" t="s">
        <v>151</v>
      </c>
      <c r="L21" s="71">
        <v>194780</v>
      </c>
      <c r="M21" s="89">
        <v>744561</v>
      </c>
      <c r="N21" s="140" t="s">
        <v>43</v>
      </c>
      <c r="Q21" s="8"/>
    </row>
    <row r="22" spans="2:17" s="9" customFormat="1" ht="46.5" customHeight="1" x14ac:dyDescent="0.25">
      <c r="B22" s="197"/>
      <c r="C22" s="27">
        <v>14</v>
      </c>
      <c r="D22" s="64"/>
      <c r="E22" s="45" t="s">
        <v>94</v>
      </c>
      <c r="F22" s="6" t="s">
        <v>9</v>
      </c>
      <c r="G22" s="6" t="s">
        <v>32</v>
      </c>
      <c r="H22" s="11" t="s">
        <v>16</v>
      </c>
      <c r="I22" s="75">
        <v>200000</v>
      </c>
      <c r="J22" s="31" t="s">
        <v>39</v>
      </c>
      <c r="K22" s="200" t="s">
        <v>44</v>
      </c>
      <c r="L22" s="199"/>
      <c r="M22" s="51"/>
      <c r="N22" s="184" t="s">
        <v>44</v>
      </c>
      <c r="Q22" s="8"/>
    </row>
    <row r="23" spans="2:17" s="9" customFormat="1" ht="49.5" customHeight="1" x14ac:dyDescent="0.25">
      <c r="B23" s="197"/>
      <c r="C23" s="27">
        <v>15</v>
      </c>
      <c r="D23" s="64"/>
      <c r="E23" s="45" t="s">
        <v>90</v>
      </c>
      <c r="F23" s="6" t="s">
        <v>12</v>
      </c>
      <c r="G23" s="6" t="s">
        <v>32</v>
      </c>
      <c r="H23" s="11" t="s">
        <v>13</v>
      </c>
      <c r="I23" s="75">
        <v>516452</v>
      </c>
      <c r="J23" s="31" t="s">
        <v>39</v>
      </c>
      <c r="K23" s="200"/>
      <c r="L23" s="199"/>
      <c r="M23" s="51"/>
      <c r="N23" s="184"/>
      <c r="Q23" s="8"/>
    </row>
    <row r="24" spans="2:17" s="9" customFormat="1" ht="24" customHeight="1" x14ac:dyDescent="0.25">
      <c r="B24" s="197"/>
      <c r="C24" s="27">
        <v>16</v>
      </c>
      <c r="D24" s="64"/>
      <c r="E24" s="45" t="s">
        <v>87</v>
      </c>
      <c r="F24" s="6" t="s">
        <v>6</v>
      </c>
      <c r="G24" s="6" t="s">
        <v>32</v>
      </c>
      <c r="H24" s="11" t="s">
        <v>14</v>
      </c>
      <c r="I24" s="75">
        <v>1000000</v>
      </c>
      <c r="J24" s="31" t="s">
        <v>39</v>
      </c>
      <c r="K24" s="200"/>
      <c r="L24" s="199"/>
      <c r="M24" s="51"/>
      <c r="N24" s="184"/>
      <c r="Q24" s="8"/>
    </row>
    <row r="25" spans="2:17" s="9" customFormat="1" ht="31.5" customHeight="1" x14ac:dyDescent="0.25">
      <c r="B25" s="197"/>
      <c r="C25" s="27">
        <v>17</v>
      </c>
      <c r="D25" s="64"/>
      <c r="E25" s="45" t="s">
        <v>97</v>
      </c>
      <c r="F25" s="6" t="s">
        <v>6</v>
      </c>
      <c r="G25" s="6" t="s">
        <v>32</v>
      </c>
      <c r="H25" s="11" t="s">
        <v>28</v>
      </c>
      <c r="I25" s="75">
        <v>400000</v>
      </c>
      <c r="J25" s="31" t="s">
        <v>39</v>
      </c>
      <c r="K25" s="200"/>
      <c r="L25" s="199"/>
      <c r="M25" s="51"/>
      <c r="N25" s="184"/>
      <c r="Q25" s="8"/>
    </row>
    <row r="26" spans="2:17" s="9" customFormat="1" ht="35.25" customHeight="1" x14ac:dyDescent="0.25">
      <c r="B26" s="197"/>
      <c r="C26" s="27">
        <v>18</v>
      </c>
      <c r="D26" s="64"/>
      <c r="E26" s="45" t="s">
        <v>92</v>
      </c>
      <c r="F26" s="6" t="s">
        <v>6</v>
      </c>
      <c r="G26" s="6" t="s">
        <v>32</v>
      </c>
      <c r="H26" s="11" t="s">
        <v>33</v>
      </c>
      <c r="I26" s="75">
        <v>45000</v>
      </c>
      <c r="J26" s="31" t="s">
        <v>39</v>
      </c>
      <c r="K26" s="200"/>
      <c r="L26" s="199"/>
      <c r="M26" s="51"/>
      <c r="N26" s="184"/>
      <c r="Q26" s="8"/>
    </row>
    <row r="27" spans="2:17" s="9" customFormat="1" ht="35.25" customHeight="1" x14ac:dyDescent="0.25">
      <c r="B27" s="197"/>
      <c r="C27" s="27">
        <v>19</v>
      </c>
      <c r="D27" s="64"/>
      <c r="E27" s="45" t="s">
        <v>100</v>
      </c>
      <c r="F27" s="6" t="s">
        <v>6</v>
      </c>
      <c r="G27" s="6" t="s">
        <v>32</v>
      </c>
      <c r="H27" s="11" t="s">
        <v>29</v>
      </c>
      <c r="I27" s="75">
        <v>120000</v>
      </c>
      <c r="J27" s="31" t="s">
        <v>39</v>
      </c>
      <c r="K27" s="200"/>
      <c r="L27" s="199"/>
      <c r="M27" s="51"/>
      <c r="N27" s="184"/>
      <c r="Q27" s="8"/>
    </row>
    <row r="28" spans="2:17" s="9" customFormat="1" ht="25.5" customHeight="1" x14ac:dyDescent="0.25">
      <c r="B28" s="197"/>
      <c r="C28" s="27">
        <v>20</v>
      </c>
      <c r="D28" s="64"/>
      <c r="E28" s="45" t="s">
        <v>101</v>
      </c>
      <c r="F28" s="6" t="s">
        <v>6</v>
      </c>
      <c r="G28" s="6" t="s">
        <v>32</v>
      </c>
      <c r="H28" s="11" t="s">
        <v>25</v>
      </c>
      <c r="I28" s="75">
        <v>650000</v>
      </c>
      <c r="J28" s="31" t="s">
        <v>39</v>
      </c>
      <c r="K28" s="200"/>
      <c r="L28" s="199"/>
      <c r="M28" s="53"/>
      <c r="N28" s="184"/>
      <c r="Q28" s="8"/>
    </row>
    <row r="29" spans="2:17" s="9" customFormat="1" ht="28.5" customHeight="1" thickBot="1" x14ac:dyDescent="0.3">
      <c r="B29" s="197"/>
      <c r="C29" s="27">
        <v>21</v>
      </c>
      <c r="D29" s="64"/>
      <c r="E29" s="45" t="s">
        <v>89</v>
      </c>
      <c r="F29" s="6" t="s">
        <v>6</v>
      </c>
      <c r="G29" s="6" t="s">
        <v>32</v>
      </c>
      <c r="H29" s="11" t="s">
        <v>26</v>
      </c>
      <c r="I29" s="75">
        <v>700000</v>
      </c>
      <c r="J29" s="31" t="s">
        <v>39</v>
      </c>
      <c r="K29" s="200"/>
      <c r="L29" s="199"/>
      <c r="M29" s="53"/>
      <c r="N29" s="184"/>
      <c r="Q29" s="8"/>
    </row>
    <row r="30" spans="2:17" s="9" customFormat="1" ht="29.25" customHeight="1" x14ac:dyDescent="0.25">
      <c r="B30" s="197"/>
      <c r="C30" s="29">
        <v>22</v>
      </c>
      <c r="D30" s="65" t="s">
        <v>123</v>
      </c>
      <c r="E30" s="62" t="s">
        <v>84</v>
      </c>
      <c r="F30" s="13" t="s">
        <v>5</v>
      </c>
      <c r="G30" s="16" t="s">
        <v>31</v>
      </c>
      <c r="H30" s="14" t="s">
        <v>1</v>
      </c>
      <c r="I30" s="76">
        <v>30000</v>
      </c>
      <c r="J30" s="15" t="s">
        <v>37</v>
      </c>
      <c r="K30" s="87" t="s">
        <v>150</v>
      </c>
      <c r="L30" s="71">
        <v>20000</v>
      </c>
      <c r="M30" s="88">
        <v>50000</v>
      </c>
      <c r="N30" s="140" t="s">
        <v>43</v>
      </c>
      <c r="Q30" s="8"/>
    </row>
    <row r="31" spans="2:17" s="9" customFormat="1" ht="27" customHeight="1" thickBot="1" x14ac:dyDescent="0.3">
      <c r="B31" s="198"/>
      <c r="C31" s="28">
        <v>23</v>
      </c>
      <c r="D31" s="66" t="s">
        <v>124</v>
      </c>
      <c r="E31" s="69" t="s">
        <v>83</v>
      </c>
      <c r="F31" s="44" t="s">
        <v>5</v>
      </c>
      <c r="G31" s="135" t="s">
        <v>32</v>
      </c>
      <c r="H31" s="23" t="s">
        <v>3</v>
      </c>
      <c r="I31" s="77">
        <v>50000</v>
      </c>
      <c r="J31" s="24" t="s">
        <v>38</v>
      </c>
      <c r="K31" s="84" t="s">
        <v>43</v>
      </c>
      <c r="L31" s="97"/>
      <c r="M31" s="105">
        <v>50000</v>
      </c>
      <c r="N31" s="142" t="s">
        <v>43</v>
      </c>
      <c r="Q31" s="159" t="s">
        <v>184</v>
      </c>
    </row>
    <row r="32" spans="2:17" ht="39" customHeight="1" thickBot="1" x14ac:dyDescent="0.35">
      <c r="I32" s="98">
        <f>SUM(I9:I31)</f>
        <v>5004850</v>
      </c>
      <c r="L32" s="57">
        <f>L21+L30</f>
        <v>214780</v>
      </c>
      <c r="M32" s="102">
        <f>SUM(M9:M31)</f>
        <v>1488178</v>
      </c>
    </row>
    <row r="34" spans="2:17" ht="31.5" customHeight="1" thickBot="1" x14ac:dyDescent="0.3"/>
    <row r="35" spans="2:17" ht="54.75" customHeight="1" thickBot="1" x14ac:dyDescent="0.55000000000000004">
      <c r="G35" s="122"/>
      <c r="H35" s="122"/>
      <c r="J35" s="185" t="s">
        <v>168</v>
      </c>
      <c r="K35" s="193"/>
      <c r="L35" s="194"/>
    </row>
    <row r="36" spans="2:17" ht="16.5" thickBot="1" x14ac:dyDescent="0.3"/>
    <row r="37" spans="2:17" ht="88.5" customHeight="1" thickBot="1" x14ac:dyDescent="0.35">
      <c r="B37" s="41" t="s">
        <v>4</v>
      </c>
      <c r="C37" s="38" t="s">
        <v>45</v>
      </c>
      <c r="D37" s="33" t="s">
        <v>46</v>
      </c>
      <c r="E37" s="39" t="s">
        <v>47</v>
      </c>
      <c r="F37" s="37" t="s">
        <v>27</v>
      </c>
      <c r="G37" s="32" t="s">
        <v>30</v>
      </c>
      <c r="H37" s="33" t="s">
        <v>20</v>
      </c>
      <c r="I37" s="34" t="s">
        <v>153</v>
      </c>
      <c r="J37" s="35" t="s">
        <v>36</v>
      </c>
      <c r="K37" s="36" t="s">
        <v>42</v>
      </c>
      <c r="L37" s="100" t="s">
        <v>147</v>
      </c>
      <c r="M37" s="99" t="s">
        <v>152</v>
      </c>
      <c r="N37" s="143" t="s">
        <v>165</v>
      </c>
      <c r="P37" s="160"/>
      <c r="Q37" s="30"/>
    </row>
    <row r="38" spans="2:17" ht="16.5" thickBot="1" x14ac:dyDescent="0.3">
      <c r="B38" s="4"/>
      <c r="C38" s="4"/>
      <c r="D38" s="4"/>
      <c r="E38" s="4"/>
      <c r="F38" s="5"/>
      <c r="G38" s="5"/>
      <c r="H38" s="4"/>
      <c r="I38" s="12"/>
    </row>
    <row r="39" spans="2:17" s="9" customFormat="1" ht="64.5" customHeight="1" thickBot="1" x14ac:dyDescent="0.3">
      <c r="B39" s="188" t="s">
        <v>66</v>
      </c>
      <c r="C39" s="26">
        <v>1</v>
      </c>
      <c r="D39" s="114" t="s">
        <v>128</v>
      </c>
      <c r="E39" s="47" t="s">
        <v>72</v>
      </c>
      <c r="F39" s="109" t="s">
        <v>49</v>
      </c>
      <c r="G39" s="177" t="s">
        <v>31</v>
      </c>
      <c r="H39" s="19" t="s">
        <v>54</v>
      </c>
      <c r="I39" s="78">
        <v>270000</v>
      </c>
      <c r="J39" s="21" t="s">
        <v>37</v>
      </c>
      <c r="K39" s="93" t="s">
        <v>43</v>
      </c>
      <c r="L39" s="20">
        <f t="shared" ref="L39:L46" si="0">M39-I39</f>
        <v>324730.18999999994</v>
      </c>
      <c r="M39" s="85">
        <v>594730.18999999994</v>
      </c>
      <c r="N39" s="140" t="s">
        <v>43</v>
      </c>
    </row>
    <row r="40" spans="2:17" s="9" customFormat="1" ht="60" x14ac:dyDescent="0.25">
      <c r="B40" s="189"/>
      <c r="C40" s="27">
        <v>2</v>
      </c>
      <c r="D40" s="115" t="s">
        <v>129</v>
      </c>
      <c r="E40" s="45" t="s">
        <v>67</v>
      </c>
      <c r="F40" s="110" t="s">
        <v>49</v>
      </c>
      <c r="G40" s="176" t="s">
        <v>31</v>
      </c>
      <c r="H40" s="11" t="s">
        <v>56</v>
      </c>
      <c r="I40" s="75">
        <v>350000</v>
      </c>
      <c r="J40" s="7" t="s">
        <v>37</v>
      </c>
      <c r="K40" s="94" t="s">
        <v>43</v>
      </c>
      <c r="L40" s="17">
        <f t="shared" si="0"/>
        <v>1310862.8400000001</v>
      </c>
      <c r="M40" s="86">
        <v>1660862.84</v>
      </c>
      <c r="N40" s="140" t="s">
        <v>43</v>
      </c>
    </row>
    <row r="41" spans="2:17" s="9" customFormat="1" ht="60" x14ac:dyDescent="0.25">
      <c r="B41" s="189"/>
      <c r="C41" s="27">
        <v>3</v>
      </c>
      <c r="D41" s="115" t="s">
        <v>130</v>
      </c>
      <c r="E41" s="45" t="s">
        <v>70</v>
      </c>
      <c r="F41" s="110" t="s">
        <v>49</v>
      </c>
      <c r="G41" s="176" t="s">
        <v>31</v>
      </c>
      <c r="H41" s="11" t="s">
        <v>52</v>
      </c>
      <c r="I41" s="75">
        <v>120000</v>
      </c>
      <c r="J41" s="7" t="s">
        <v>37</v>
      </c>
      <c r="K41" s="94" t="s">
        <v>43</v>
      </c>
      <c r="L41" s="17">
        <f t="shared" si="0"/>
        <v>750826.37</v>
      </c>
      <c r="M41" s="86">
        <v>870826.37</v>
      </c>
      <c r="N41" s="141" t="s">
        <v>43</v>
      </c>
    </row>
    <row r="42" spans="2:17" s="9" customFormat="1" ht="60.75" thickBot="1" x14ac:dyDescent="0.3">
      <c r="B42" s="189"/>
      <c r="C42" s="27">
        <v>4</v>
      </c>
      <c r="D42" s="115" t="s">
        <v>131</v>
      </c>
      <c r="E42" s="45" t="s">
        <v>71</v>
      </c>
      <c r="F42" s="110" t="s">
        <v>49</v>
      </c>
      <c r="G42" s="176" t="s">
        <v>31</v>
      </c>
      <c r="H42" s="11" t="s">
        <v>53</v>
      </c>
      <c r="I42" s="75">
        <v>205000</v>
      </c>
      <c r="J42" s="7" t="s">
        <v>37</v>
      </c>
      <c r="K42" s="94" t="s">
        <v>43</v>
      </c>
      <c r="L42" s="17">
        <f t="shared" si="0"/>
        <v>664454.13</v>
      </c>
      <c r="M42" s="86">
        <v>869454.13</v>
      </c>
      <c r="N42" s="141" t="s">
        <v>43</v>
      </c>
    </row>
    <row r="43" spans="2:17" s="9" customFormat="1" ht="58.5" customHeight="1" x14ac:dyDescent="0.25">
      <c r="B43" s="189"/>
      <c r="C43" s="27">
        <v>5</v>
      </c>
      <c r="D43" s="115" t="s">
        <v>132</v>
      </c>
      <c r="E43" s="45" t="s">
        <v>78</v>
      </c>
      <c r="F43" s="110" t="s">
        <v>49</v>
      </c>
      <c r="G43" s="176" t="s">
        <v>31</v>
      </c>
      <c r="H43" s="11" t="s">
        <v>55</v>
      </c>
      <c r="I43" s="75">
        <v>240000</v>
      </c>
      <c r="J43" s="7" t="s">
        <v>37</v>
      </c>
      <c r="K43" s="94" t="s">
        <v>43</v>
      </c>
      <c r="L43" s="17">
        <f t="shared" si="0"/>
        <v>733915.7</v>
      </c>
      <c r="M43" s="86">
        <v>973915.7</v>
      </c>
      <c r="N43" s="140" t="s">
        <v>43</v>
      </c>
    </row>
    <row r="44" spans="2:17" s="9" customFormat="1" ht="58.5" customHeight="1" x14ac:dyDescent="0.25">
      <c r="B44" s="189"/>
      <c r="C44" s="27">
        <v>6</v>
      </c>
      <c r="D44" s="115" t="s">
        <v>133</v>
      </c>
      <c r="E44" s="45" t="s">
        <v>69</v>
      </c>
      <c r="F44" s="110" t="s">
        <v>49</v>
      </c>
      <c r="G44" s="176" t="s">
        <v>31</v>
      </c>
      <c r="H44" s="11" t="s">
        <v>51</v>
      </c>
      <c r="I44" s="75">
        <v>60000</v>
      </c>
      <c r="J44" s="7" t="s">
        <v>37</v>
      </c>
      <c r="K44" s="94" t="s">
        <v>43</v>
      </c>
      <c r="L44" s="17">
        <f t="shared" si="0"/>
        <v>72780.41</v>
      </c>
      <c r="M44" s="86">
        <v>132780.41</v>
      </c>
      <c r="N44" s="141" t="s">
        <v>43</v>
      </c>
    </row>
    <row r="45" spans="2:17" s="9" customFormat="1" ht="60" x14ac:dyDescent="0.25">
      <c r="B45" s="189"/>
      <c r="C45" s="27">
        <v>7</v>
      </c>
      <c r="D45" s="116" t="s">
        <v>134</v>
      </c>
      <c r="E45" s="49" t="s">
        <v>76</v>
      </c>
      <c r="F45" s="111" t="s">
        <v>49</v>
      </c>
      <c r="G45" s="178" t="s">
        <v>31</v>
      </c>
      <c r="H45" s="108" t="s">
        <v>57</v>
      </c>
      <c r="I45" s="79">
        <v>20000</v>
      </c>
      <c r="J45" s="50" t="s">
        <v>37</v>
      </c>
      <c r="K45" s="95" t="s">
        <v>43</v>
      </c>
      <c r="L45" s="17">
        <f t="shared" si="0"/>
        <v>20000</v>
      </c>
      <c r="M45" s="86">
        <v>40000</v>
      </c>
      <c r="N45" s="141" t="s">
        <v>43</v>
      </c>
    </row>
    <row r="46" spans="2:17" s="9" customFormat="1" ht="49.5" customHeight="1" x14ac:dyDescent="0.25">
      <c r="B46" s="189"/>
      <c r="C46" s="27">
        <v>8</v>
      </c>
      <c r="D46" s="117" t="s">
        <v>135</v>
      </c>
      <c r="E46" s="45" t="s">
        <v>68</v>
      </c>
      <c r="F46" s="112" t="s">
        <v>49</v>
      </c>
      <c r="G46" s="176" t="s">
        <v>31</v>
      </c>
      <c r="H46" s="11" t="s">
        <v>50</v>
      </c>
      <c r="I46" s="75">
        <v>50000</v>
      </c>
      <c r="J46" s="7" t="s">
        <v>37</v>
      </c>
      <c r="K46" s="94" t="s">
        <v>43</v>
      </c>
      <c r="L46" s="17">
        <f t="shared" si="0"/>
        <v>266835.84000000003</v>
      </c>
      <c r="M46" s="86">
        <v>316835.84000000003</v>
      </c>
      <c r="N46" s="141" t="s">
        <v>43</v>
      </c>
    </row>
    <row r="47" spans="2:17" s="9" customFormat="1" ht="60" x14ac:dyDescent="0.25">
      <c r="B47" s="189"/>
      <c r="C47" s="27">
        <v>9</v>
      </c>
      <c r="D47" s="115" t="s">
        <v>136</v>
      </c>
      <c r="E47" s="45" t="s">
        <v>81</v>
      </c>
      <c r="F47" s="110" t="s">
        <v>49</v>
      </c>
      <c r="G47" s="133" t="s">
        <v>32</v>
      </c>
      <c r="H47" s="11" t="s">
        <v>58</v>
      </c>
      <c r="I47" s="75">
        <v>60000</v>
      </c>
      <c r="J47" s="7" t="s">
        <v>37</v>
      </c>
      <c r="K47" s="94" t="s">
        <v>43</v>
      </c>
      <c r="L47" s="17"/>
      <c r="M47" s="75">
        <v>60000</v>
      </c>
      <c r="N47" s="141" t="s">
        <v>43</v>
      </c>
    </row>
    <row r="48" spans="2:17" s="9" customFormat="1" ht="51" customHeight="1" x14ac:dyDescent="0.25">
      <c r="B48" s="189"/>
      <c r="C48" s="27">
        <v>10</v>
      </c>
      <c r="D48" s="115" t="s">
        <v>137</v>
      </c>
      <c r="E48" s="45" t="s">
        <v>77</v>
      </c>
      <c r="F48" s="110" t="s">
        <v>49</v>
      </c>
      <c r="G48" s="133" t="s">
        <v>32</v>
      </c>
      <c r="H48" s="11" t="s">
        <v>63</v>
      </c>
      <c r="I48" s="75">
        <v>300000</v>
      </c>
      <c r="J48" s="7" t="s">
        <v>37</v>
      </c>
      <c r="K48" s="94" t="s">
        <v>43</v>
      </c>
      <c r="L48" s="17"/>
      <c r="M48" s="75">
        <v>300000</v>
      </c>
      <c r="N48" s="141" t="s">
        <v>43</v>
      </c>
    </row>
    <row r="49" spans="2:17" s="9" customFormat="1" ht="48.75" customHeight="1" x14ac:dyDescent="0.25">
      <c r="B49" s="189"/>
      <c r="C49" s="40">
        <v>11</v>
      </c>
      <c r="D49" s="116" t="s">
        <v>138</v>
      </c>
      <c r="E49" s="49" t="s">
        <v>75</v>
      </c>
      <c r="F49" s="111" t="s">
        <v>49</v>
      </c>
      <c r="G49" s="134" t="s">
        <v>32</v>
      </c>
      <c r="H49" s="108" t="s">
        <v>65</v>
      </c>
      <c r="I49" s="79">
        <v>850000</v>
      </c>
      <c r="J49" s="50" t="s">
        <v>37</v>
      </c>
      <c r="K49" s="95" t="s">
        <v>43</v>
      </c>
      <c r="L49" s="106"/>
      <c r="M49" s="79">
        <v>850000</v>
      </c>
      <c r="N49" s="141" t="s">
        <v>43</v>
      </c>
    </row>
    <row r="50" spans="2:17" s="9" customFormat="1" ht="50.25" customHeight="1" x14ac:dyDescent="0.25">
      <c r="B50" s="189"/>
      <c r="C50" s="27">
        <v>12</v>
      </c>
      <c r="D50" s="117" t="s">
        <v>139</v>
      </c>
      <c r="E50" s="45" t="s">
        <v>73</v>
      </c>
      <c r="F50" s="112" t="s">
        <v>49</v>
      </c>
      <c r="G50" s="133" t="s">
        <v>32</v>
      </c>
      <c r="H50" s="11" t="s">
        <v>59</v>
      </c>
      <c r="I50" s="75">
        <v>360000</v>
      </c>
      <c r="J50" s="7" t="s">
        <v>38</v>
      </c>
      <c r="K50" s="94" t="s">
        <v>43</v>
      </c>
      <c r="L50" s="71"/>
      <c r="M50" s="75">
        <v>360000</v>
      </c>
      <c r="N50" s="141" t="s">
        <v>43</v>
      </c>
    </row>
    <row r="51" spans="2:17" s="9" customFormat="1" ht="49.5" customHeight="1" x14ac:dyDescent="0.25">
      <c r="B51" s="189"/>
      <c r="C51" s="27">
        <v>13</v>
      </c>
      <c r="D51" s="115" t="s">
        <v>140</v>
      </c>
      <c r="E51" s="45" t="s">
        <v>80</v>
      </c>
      <c r="F51" s="110" t="s">
        <v>49</v>
      </c>
      <c r="G51" s="133" t="s">
        <v>32</v>
      </c>
      <c r="H51" s="11" t="s">
        <v>64</v>
      </c>
      <c r="I51" s="75">
        <v>640000</v>
      </c>
      <c r="J51" s="7" t="s">
        <v>37</v>
      </c>
      <c r="K51" s="94" t="s">
        <v>43</v>
      </c>
      <c r="L51" s="71"/>
      <c r="M51" s="75">
        <v>640000</v>
      </c>
      <c r="N51" s="141" t="s">
        <v>43</v>
      </c>
    </row>
    <row r="52" spans="2:17" s="9" customFormat="1" ht="52.5" customHeight="1" x14ac:dyDescent="0.25">
      <c r="B52" s="189"/>
      <c r="C52" s="27">
        <v>14</v>
      </c>
      <c r="D52" s="115" t="s">
        <v>141</v>
      </c>
      <c r="E52" s="45" t="s">
        <v>74</v>
      </c>
      <c r="F52" s="110" t="s">
        <v>49</v>
      </c>
      <c r="G52" s="133" t="s">
        <v>32</v>
      </c>
      <c r="H52" s="11" t="s">
        <v>62</v>
      </c>
      <c r="I52" s="75">
        <v>100000</v>
      </c>
      <c r="J52" s="7" t="s">
        <v>37</v>
      </c>
      <c r="K52" s="94" t="s">
        <v>43</v>
      </c>
      <c r="L52" s="71"/>
      <c r="M52" s="75">
        <v>100000</v>
      </c>
      <c r="N52" s="141" t="s">
        <v>43</v>
      </c>
    </row>
    <row r="53" spans="2:17" s="9" customFormat="1" ht="39" customHeight="1" x14ac:dyDescent="0.25">
      <c r="B53" s="189"/>
      <c r="C53" s="27">
        <v>15</v>
      </c>
      <c r="D53" s="115" t="s">
        <v>142</v>
      </c>
      <c r="E53" s="45" t="s">
        <v>79</v>
      </c>
      <c r="F53" s="110" t="s">
        <v>49</v>
      </c>
      <c r="G53" s="133" t="s">
        <v>32</v>
      </c>
      <c r="H53" s="11" t="s">
        <v>60</v>
      </c>
      <c r="I53" s="75">
        <v>12000</v>
      </c>
      <c r="J53" s="7" t="s">
        <v>37</v>
      </c>
      <c r="K53" s="94" t="s">
        <v>43</v>
      </c>
      <c r="L53" s="71"/>
      <c r="M53" s="75">
        <v>12000</v>
      </c>
      <c r="N53" s="141" t="s">
        <v>43</v>
      </c>
    </row>
    <row r="54" spans="2:17" s="9" customFormat="1" ht="48" customHeight="1" thickBot="1" x14ac:dyDescent="0.3">
      <c r="B54" s="190"/>
      <c r="C54" s="42">
        <v>16</v>
      </c>
      <c r="D54" s="118" t="s">
        <v>143</v>
      </c>
      <c r="E54" s="48" t="s">
        <v>82</v>
      </c>
      <c r="F54" s="113" t="s">
        <v>49</v>
      </c>
      <c r="G54" s="135" t="s">
        <v>32</v>
      </c>
      <c r="H54" s="55" t="s">
        <v>61</v>
      </c>
      <c r="I54" s="80">
        <v>120000</v>
      </c>
      <c r="J54" s="43" t="s">
        <v>37</v>
      </c>
      <c r="K54" s="96" t="s">
        <v>43</v>
      </c>
      <c r="L54" s="72"/>
      <c r="M54" s="80">
        <v>120000</v>
      </c>
      <c r="N54" s="141" t="s">
        <v>43</v>
      </c>
    </row>
    <row r="55" spans="2:17" ht="28.5" customHeight="1" thickBot="1" x14ac:dyDescent="0.35">
      <c r="I55" s="120">
        <f>SUM(I39:I54)</f>
        <v>3757000</v>
      </c>
      <c r="L55" s="103">
        <f>SUM(L39:L54)</f>
        <v>4144405.4799999995</v>
      </c>
      <c r="M55" s="104">
        <f>SUM(M39:M54)</f>
        <v>7901405.4800000004</v>
      </c>
    </row>
    <row r="56" spans="2:17" ht="15" customHeight="1" thickBot="1" x14ac:dyDescent="0.35">
      <c r="I56" s="52"/>
    </row>
    <row r="57" spans="2:17" ht="23.25" customHeight="1" thickBot="1" x14ac:dyDescent="0.35">
      <c r="K57" s="107" t="s">
        <v>149</v>
      </c>
      <c r="L57" s="101">
        <f>L32+L55</f>
        <v>4359185.4799999995</v>
      </c>
    </row>
    <row r="58" spans="2:17" ht="23.25" customHeight="1" x14ac:dyDescent="0.3">
      <c r="K58" s="107"/>
      <c r="L58" s="123"/>
    </row>
    <row r="59" spans="2:17" ht="41.25" customHeight="1" x14ac:dyDescent="0.3">
      <c r="K59" s="107"/>
      <c r="L59" s="123"/>
    </row>
    <row r="60" spans="2:17" ht="45.75" customHeight="1" x14ac:dyDescent="0.3">
      <c r="K60" s="107"/>
      <c r="L60" s="123"/>
    </row>
    <row r="61" spans="2:17" ht="41.25" customHeight="1" thickBot="1" x14ac:dyDescent="0.3"/>
    <row r="62" spans="2:17" ht="32.25" thickBot="1" x14ac:dyDescent="0.55000000000000004">
      <c r="F62" s="124"/>
      <c r="G62" s="122"/>
      <c r="H62" s="144" t="s">
        <v>154</v>
      </c>
      <c r="J62" s="185" t="s">
        <v>169</v>
      </c>
      <c r="K62" s="191"/>
      <c r="L62" s="186"/>
      <c r="M62" s="192"/>
    </row>
    <row r="63" spans="2:17" ht="30.75" customHeight="1" thickBot="1" x14ac:dyDescent="0.3"/>
    <row r="64" spans="2:17" ht="87.75" customHeight="1" thickBot="1" x14ac:dyDescent="0.35">
      <c r="B64" s="41" t="s">
        <v>4</v>
      </c>
      <c r="C64" s="38" t="s">
        <v>45</v>
      </c>
      <c r="D64" s="33" t="s">
        <v>46</v>
      </c>
      <c r="E64" s="39" t="s">
        <v>47</v>
      </c>
      <c r="F64" s="37" t="s">
        <v>27</v>
      </c>
      <c r="G64" s="32" t="s">
        <v>30</v>
      </c>
      <c r="H64" s="33" t="s">
        <v>20</v>
      </c>
      <c r="I64" s="34" t="s">
        <v>153</v>
      </c>
      <c r="J64" s="35" t="s">
        <v>36</v>
      </c>
      <c r="K64" s="36" t="s">
        <v>42</v>
      </c>
      <c r="L64" s="100" t="s">
        <v>147</v>
      </c>
      <c r="M64" s="99" t="s">
        <v>152</v>
      </c>
      <c r="N64" s="143" t="s">
        <v>165</v>
      </c>
      <c r="Q64" s="145" t="s">
        <v>170</v>
      </c>
    </row>
    <row r="65" spans="1:17" ht="16.5" thickBot="1" x14ac:dyDescent="0.3">
      <c r="B65" s="4"/>
      <c r="C65" s="4"/>
      <c r="D65" s="4"/>
      <c r="E65" s="4"/>
      <c r="F65" s="5"/>
      <c r="G65" s="5"/>
      <c r="H65" s="4"/>
      <c r="I65" s="12"/>
    </row>
    <row r="66" spans="1:17" ht="60.75" thickBot="1" x14ac:dyDescent="0.3">
      <c r="A66" s="9"/>
      <c r="B66" s="188" t="s">
        <v>66</v>
      </c>
      <c r="C66" s="26">
        <v>1</v>
      </c>
      <c r="D66" s="114"/>
      <c r="E66" s="47" t="s">
        <v>155</v>
      </c>
      <c r="F66" s="175" t="s">
        <v>193</v>
      </c>
      <c r="G66" s="136" t="s">
        <v>32</v>
      </c>
      <c r="H66" s="19" t="s">
        <v>156</v>
      </c>
      <c r="I66" s="78"/>
      <c r="J66" s="21" t="s">
        <v>37</v>
      </c>
      <c r="K66" s="93" t="s">
        <v>43</v>
      </c>
      <c r="L66" s="125">
        <v>260247.51</v>
      </c>
      <c r="M66" s="128">
        <v>260247.51</v>
      </c>
      <c r="N66" s="140" t="s">
        <v>43</v>
      </c>
      <c r="Q66" s="174"/>
    </row>
    <row r="67" spans="1:17" ht="60.75" thickBot="1" x14ac:dyDescent="0.3">
      <c r="A67" s="9"/>
      <c r="B67" s="189"/>
      <c r="C67" s="27">
        <v>2</v>
      </c>
      <c r="D67" s="115"/>
      <c r="E67" s="45" t="s">
        <v>160</v>
      </c>
      <c r="F67" s="175" t="s">
        <v>194</v>
      </c>
      <c r="G67" s="133" t="s">
        <v>32</v>
      </c>
      <c r="H67" s="11" t="s">
        <v>157</v>
      </c>
      <c r="I67" s="75"/>
      <c r="J67" s="7" t="s">
        <v>37</v>
      </c>
      <c r="K67" s="94" t="s">
        <v>43</v>
      </c>
      <c r="L67" s="126">
        <v>300000</v>
      </c>
      <c r="M67" s="129">
        <v>300000</v>
      </c>
      <c r="N67" s="140" t="s">
        <v>43</v>
      </c>
      <c r="Q67" s="174"/>
    </row>
    <row r="68" spans="1:17" ht="60.75" thickBot="1" x14ac:dyDescent="0.3">
      <c r="A68" s="9"/>
      <c r="B68" s="189"/>
      <c r="C68" s="27">
        <v>3</v>
      </c>
      <c r="D68" s="115"/>
      <c r="E68" s="45" t="s">
        <v>161</v>
      </c>
      <c r="F68" s="175" t="s">
        <v>195</v>
      </c>
      <c r="G68" s="137" t="s">
        <v>32</v>
      </c>
      <c r="H68" s="11" t="s">
        <v>158</v>
      </c>
      <c r="I68" s="75"/>
      <c r="J68" s="7" t="s">
        <v>37</v>
      </c>
      <c r="K68" s="94" t="s">
        <v>43</v>
      </c>
      <c r="L68" s="126">
        <v>500000</v>
      </c>
      <c r="M68" s="129">
        <v>500000</v>
      </c>
      <c r="N68" s="141" t="s">
        <v>43</v>
      </c>
      <c r="Q68" s="159" t="s">
        <v>183</v>
      </c>
    </row>
    <row r="69" spans="1:17" ht="91.5" customHeight="1" thickBot="1" x14ac:dyDescent="0.3">
      <c r="A69" s="9"/>
      <c r="B69" s="189"/>
      <c r="C69" s="27">
        <v>4</v>
      </c>
      <c r="D69" s="115"/>
      <c r="E69" s="45" t="s">
        <v>162</v>
      </c>
      <c r="F69" s="175" t="s">
        <v>196</v>
      </c>
      <c r="G69" s="133" t="s">
        <v>32</v>
      </c>
      <c r="H69" s="11" t="s">
        <v>159</v>
      </c>
      <c r="I69" s="75"/>
      <c r="J69" s="7" t="s">
        <v>37</v>
      </c>
      <c r="K69" s="94" t="s">
        <v>43</v>
      </c>
      <c r="L69" s="126">
        <v>1200000</v>
      </c>
      <c r="M69" s="129">
        <v>1200000</v>
      </c>
      <c r="N69" s="141" t="s">
        <v>43</v>
      </c>
      <c r="Q69" s="174"/>
    </row>
    <row r="70" spans="1:17" ht="98.25" customHeight="1" thickBot="1" x14ac:dyDescent="0.3">
      <c r="A70" s="9"/>
      <c r="B70" s="190"/>
      <c r="C70" s="42">
        <v>5</v>
      </c>
      <c r="D70" s="118"/>
      <c r="E70" s="48" t="s">
        <v>163</v>
      </c>
      <c r="F70" s="113" t="s">
        <v>166</v>
      </c>
      <c r="G70" s="138" t="s">
        <v>32</v>
      </c>
      <c r="H70" s="130" t="s">
        <v>164</v>
      </c>
      <c r="I70" s="80"/>
      <c r="J70" s="43" t="s">
        <v>37</v>
      </c>
      <c r="K70" s="96" t="s">
        <v>43</v>
      </c>
      <c r="L70" s="131">
        <v>6500</v>
      </c>
      <c r="M70" s="132">
        <v>6500</v>
      </c>
      <c r="N70" s="140" t="s">
        <v>43</v>
      </c>
      <c r="Q70" s="174"/>
    </row>
    <row r="71" spans="1:17" ht="19.5" thickBot="1" x14ac:dyDescent="0.35">
      <c r="I71" s="120">
        <f>SUM(I66:I70)</f>
        <v>0</v>
      </c>
      <c r="L71" s="103">
        <f>SUM(L66:L70)</f>
        <v>2266747.5099999998</v>
      </c>
      <c r="M71" s="127">
        <f>SUM(M66:M70)</f>
        <v>2266747.5099999998</v>
      </c>
    </row>
    <row r="72" spans="1:17" x14ac:dyDescent="0.25">
      <c r="B72" s="58"/>
    </row>
    <row r="73" spans="1:17" ht="18.75" x14ac:dyDescent="0.25">
      <c r="B73" s="58"/>
      <c r="L73" s="119"/>
    </row>
    <row r="74" spans="1:17" ht="39.75" customHeight="1" thickBot="1" x14ac:dyDescent="0.55000000000000004">
      <c r="B74" s="146"/>
      <c r="C74" s="147"/>
      <c r="D74" s="147"/>
      <c r="E74" s="148"/>
      <c r="F74" s="149" t="s">
        <v>171</v>
      </c>
      <c r="G74" s="1"/>
      <c r="J74" s="2"/>
      <c r="L74" s="154" t="s">
        <v>182</v>
      </c>
      <c r="N74" s="158">
        <v>40799</v>
      </c>
    </row>
    <row r="75" spans="1:17" ht="79.5" thickBot="1" x14ac:dyDescent="0.35">
      <c r="B75" s="41" t="s">
        <v>4</v>
      </c>
      <c r="C75" s="38" t="s">
        <v>45</v>
      </c>
      <c r="D75" s="203" t="s">
        <v>47</v>
      </c>
      <c r="E75" s="204"/>
      <c r="F75" s="37" t="s">
        <v>27</v>
      </c>
      <c r="G75" s="32" t="s">
        <v>30</v>
      </c>
      <c r="H75" s="33" t="s">
        <v>20</v>
      </c>
      <c r="I75" s="34" t="s">
        <v>153</v>
      </c>
      <c r="J75" s="35" t="s">
        <v>36</v>
      </c>
      <c r="K75" s="36" t="s">
        <v>42</v>
      </c>
      <c r="L75" s="100" t="s">
        <v>147</v>
      </c>
      <c r="M75" s="99" t="s">
        <v>152</v>
      </c>
      <c r="N75" s="143" t="s">
        <v>165</v>
      </c>
      <c r="Q75" s="162" t="s">
        <v>170</v>
      </c>
    </row>
    <row r="76" spans="1:17" s="164" customFormat="1" ht="18.75" thickBot="1" x14ac:dyDescent="0.3">
      <c r="B76" s="165"/>
      <c r="C76" s="165"/>
      <c r="D76" s="165"/>
      <c r="E76" s="165"/>
      <c r="F76" s="166"/>
      <c r="G76" s="166"/>
      <c r="H76" s="165"/>
      <c r="I76" s="167"/>
      <c r="J76" s="168"/>
      <c r="K76" s="169"/>
      <c r="L76" s="161"/>
      <c r="M76" s="161"/>
      <c r="N76" s="170"/>
      <c r="Q76" s="169"/>
    </row>
    <row r="77" spans="1:17" s="9" customFormat="1" ht="58.5" customHeight="1" thickBot="1" x14ac:dyDescent="0.3">
      <c r="B77" s="181" t="s">
        <v>172</v>
      </c>
      <c r="C77" s="26">
        <v>1</v>
      </c>
      <c r="D77" s="201" t="s">
        <v>87</v>
      </c>
      <c r="E77" s="202"/>
      <c r="F77" s="18" t="s">
        <v>34</v>
      </c>
      <c r="G77" s="67" t="s">
        <v>173</v>
      </c>
      <c r="H77" s="19" t="s">
        <v>14</v>
      </c>
      <c r="I77" s="73">
        <v>93500</v>
      </c>
      <c r="J77" s="21" t="s">
        <v>37</v>
      </c>
      <c r="K77" s="83"/>
      <c r="L77" s="155">
        <f>I77</f>
        <v>93500</v>
      </c>
      <c r="M77" s="22"/>
      <c r="N77" s="171" t="s">
        <v>43</v>
      </c>
      <c r="Q77" s="163" t="s">
        <v>189</v>
      </c>
    </row>
    <row r="78" spans="1:17" s="9" customFormat="1" ht="97.5" customHeight="1" x14ac:dyDescent="0.25">
      <c r="B78" s="182"/>
      <c r="C78" s="27">
        <v>2</v>
      </c>
      <c r="D78" s="64"/>
      <c r="E78" s="45" t="s">
        <v>174</v>
      </c>
      <c r="F78" s="6" t="s">
        <v>34</v>
      </c>
      <c r="G78" s="68" t="s">
        <v>173</v>
      </c>
      <c r="H78" s="11" t="s">
        <v>175</v>
      </c>
      <c r="I78" s="74">
        <v>11490</v>
      </c>
      <c r="J78" s="7" t="s">
        <v>37</v>
      </c>
      <c r="K78" s="56"/>
      <c r="L78" s="156">
        <f>I78</f>
        <v>11490</v>
      </c>
      <c r="M78" s="8"/>
      <c r="N78" s="171" t="s">
        <v>43</v>
      </c>
      <c r="Q78" s="159" t="s">
        <v>190</v>
      </c>
    </row>
    <row r="79" spans="1:17" s="9" customFormat="1" ht="56.25" customHeight="1" x14ac:dyDescent="0.25">
      <c r="B79" s="182"/>
      <c r="C79" s="27">
        <v>3</v>
      </c>
      <c r="D79" s="64"/>
      <c r="E79" s="45" t="s">
        <v>176</v>
      </c>
      <c r="F79" s="6" t="s">
        <v>34</v>
      </c>
      <c r="G79" s="68" t="s">
        <v>173</v>
      </c>
      <c r="H79" s="11" t="s">
        <v>177</v>
      </c>
      <c r="I79" s="74">
        <v>57845.31</v>
      </c>
      <c r="J79" s="7" t="s">
        <v>37</v>
      </c>
      <c r="K79" s="56"/>
      <c r="L79" s="156">
        <f>I79</f>
        <v>57845.31</v>
      </c>
      <c r="M79" s="8"/>
      <c r="N79" s="172" t="s">
        <v>43</v>
      </c>
      <c r="Q79" s="159" t="s">
        <v>191</v>
      </c>
    </row>
    <row r="80" spans="1:17" s="9" customFormat="1" ht="64.5" customHeight="1" thickBot="1" x14ac:dyDescent="0.3">
      <c r="B80" s="183"/>
      <c r="C80" s="42">
        <v>4</v>
      </c>
      <c r="D80" s="70"/>
      <c r="E80" s="48" t="s">
        <v>178</v>
      </c>
      <c r="F80" s="54" t="s">
        <v>34</v>
      </c>
      <c r="G80" s="150" t="s">
        <v>173</v>
      </c>
      <c r="H80" s="55" t="s">
        <v>179</v>
      </c>
      <c r="I80" s="105">
        <v>39541.5</v>
      </c>
      <c r="J80" s="43" t="s">
        <v>38</v>
      </c>
      <c r="K80" s="84"/>
      <c r="L80" s="157">
        <f>I80</f>
        <v>39541.5</v>
      </c>
      <c r="M80" s="25"/>
      <c r="N80" s="173" t="s">
        <v>43</v>
      </c>
      <c r="Q80" s="159" t="s">
        <v>192</v>
      </c>
    </row>
    <row r="81" spans="1:12" ht="39" customHeight="1" thickBot="1" x14ac:dyDescent="0.4">
      <c r="H81" s="151" t="s">
        <v>180</v>
      </c>
      <c r="I81" s="152">
        <f>SUM(I77:I80)</f>
        <v>202376.81</v>
      </c>
      <c r="L81" s="153">
        <f>SUM(L77:L80)</f>
        <v>202376.81</v>
      </c>
    </row>
    <row r="82" spans="1:12" ht="21" x14ac:dyDescent="0.35">
      <c r="A82" s="58"/>
      <c r="C82" s="58" t="s">
        <v>106</v>
      </c>
      <c r="D82" s="61"/>
      <c r="E82" s="10"/>
      <c r="F82" s="61">
        <v>40760</v>
      </c>
      <c r="G82" s="1"/>
      <c r="H82" s="2"/>
      <c r="I82" s="3"/>
      <c r="J82" s="81"/>
      <c r="K82" s="82"/>
      <c r="L82" s="82"/>
    </row>
    <row r="83" spans="1:12" x14ac:dyDescent="0.25">
      <c r="A83" s="58"/>
      <c r="C83" s="58"/>
      <c r="D83" s="58"/>
      <c r="E83" s="10"/>
      <c r="G83" s="1"/>
      <c r="H83" s="2"/>
      <c r="I83" s="3"/>
      <c r="J83" s="1"/>
    </row>
    <row r="84" spans="1:12" x14ac:dyDescent="0.25">
      <c r="A84" s="58"/>
      <c r="C84" s="58" t="s">
        <v>107</v>
      </c>
      <c r="D84" s="58"/>
      <c r="E84" s="10"/>
      <c r="G84" s="1"/>
      <c r="H84" s="2"/>
      <c r="I84" s="3"/>
      <c r="J84" s="1"/>
    </row>
    <row r="85" spans="1:12" x14ac:dyDescent="0.25">
      <c r="B85" s="58"/>
      <c r="C85" s="59" t="s">
        <v>108</v>
      </c>
      <c r="D85" s="58"/>
      <c r="E85" s="58"/>
    </row>
    <row r="86" spans="1:12" ht="18" x14ac:dyDescent="0.25">
      <c r="B86" s="58"/>
      <c r="C86" s="60" t="s">
        <v>19</v>
      </c>
      <c r="D86" s="58"/>
      <c r="E86" s="58"/>
    </row>
    <row r="87" spans="1:12" x14ac:dyDescent="0.25">
      <c r="B87" s="58"/>
      <c r="C87" s="58"/>
      <c r="D87" s="58"/>
      <c r="E87" s="58"/>
    </row>
    <row r="88" spans="1:12" x14ac:dyDescent="0.25">
      <c r="B88" s="58"/>
      <c r="C88" s="58" t="s">
        <v>109</v>
      </c>
      <c r="D88" s="58"/>
      <c r="E88" s="58"/>
    </row>
    <row r="89" spans="1:12" x14ac:dyDescent="0.25">
      <c r="B89" s="58"/>
      <c r="C89" s="58" t="s">
        <v>110</v>
      </c>
      <c r="D89" s="58"/>
      <c r="E89" s="58"/>
    </row>
    <row r="90" spans="1:12" x14ac:dyDescent="0.25">
      <c r="B90" s="58"/>
      <c r="C90" s="58" t="s">
        <v>111</v>
      </c>
      <c r="D90" s="58"/>
      <c r="E90" s="58"/>
    </row>
    <row r="91" spans="1:12" x14ac:dyDescent="0.25">
      <c r="B91" s="58"/>
      <c r="C91" s="58" t="s">
        <v>112</v>
      </c>
      <c r="D91" s="58"/>
      <c r="E91" s="58"/>
    </row>
  </sheetData>
  <mergeCells count="15">
    <mergeCell ref="F2:L2"/>
    <mergeCell ref="F3:L3"/>
    <mergeCell ref="B77:B80"/>
    <mergeCell ref="N22:N29"/>
    <mergeCell ref="J5:L5"/>
    <mergeCell ref="B66:B70"/>
    <mergeCell ref="J62:M62"/>
    <mergeCell ref="B39:B54"/>
    <mergeCell ref="J35:L35"/>
    <mergeCell ref="F5:H5"/>
    <mergeCell ref="B9:B31"/>
    <mergeCell ref="L22:L29"/>
    <mergeCell ref="K22:K29"/>
    <mergeCell ref="D77:E77"/>
    <mergeCell ref="D75:E75"/>
  </mergeCells>
  <pageMargins left="0.17" right="0.17" top="0.23" bottom="0.27" header="0.17" footer="0.19685039370078741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 2011 Global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Gallegos</dc:creator>
  <cp:lastModifiedBy>Carmita</cp:lastModifiedBy>
  <cp:lastPrinted>2012-03-23T13:28:50Z</cp:lastPrinted>
  <dcterms:created xsi:type="dcterms:W3CDTF">2010-05-26T23:25:59Z</dcterms:created>
  <dcterms:modified xsi:type="dcterms:W3CDTF">2012-05-17T15:46:35Z</dcterms:modified>
</cp:coreProperties>
</file>